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760" tabRatio="848" activeTab="1"/>
  </bookViews>
  <sheets>
    <sheet name="แสดงค่าใช้จ่ายปันส่วน" sheetId="58" r:id="rId1"/>
    <sheet name="ตารางที่ 1ข้อมูล" sheetId="4" r:id="rId2"/>
    <sheet name="ต.2=กระจาย ต.1สู่ ต.2-ปี62" sheetId="30" r:id="rId3"/>
    <sheet name="ต.3.1จาก ต.2-สูตร-ปี62ฐาน" sheetId="57" r:id="rId4"/>
    <sheet name="ข้อมูล ต.3.2-505,708,709ไป สนน." sheetId="6" r:id="rId5"/>
    <sheet name="ต.ที่ 4-จาก ต.5-62-กิจกรรมหลัก " sheetId="15" r:id="rId6"/>
    <sheet name="ต.5.1ปัน ก.สนับ ให้ ก.หลัก- " sheetId="52" r:id="rId7"/>
    <sheet name="ต.5.2-สนับสนุนให้ กก หลัก-62" sheetId="9" r:id="rId8"/>
    <sheet name="ต. 6 ผลผลิตหลัก-จาก ต.4-62 " sheetId="18" r:id="rId9"/>
    <sheet name="ต.7เทียบ-61-62-กก.ย่อย จาก ต.3 " sheetId="20" r:id="rId10"/>
    <sheet name="ต. 7-วิเคราะห์-ปี61-" sheetId="49" r:id="rId11"/>
    <sheet name="ต. 8กิจกรรมหลัก ต.4-61-62" sheetId="21" r:id="rId12"/>
    <sheet name="ตารางที่ 8-วิเคราะห์-ปี61 ไม่" sheetId="27" r:id="rId13"/>
    <sheet name="ต. 9ผลผลิตย่อย-จาก ต.5-62 " sheetId="22" r:id="rId14"/>
    <sheet name="ตารางที่ 9-วิเคราะห์-ปี62" sheetId="34" r:id="rId15"/>
    <sheet name="ต. 10 ผลผลิต-จาก ต.6-62 ไม่" sheetId="23" r:id="rId16"/>
    <sheet name="ตารางที่ 10-วิเคราะห์-62 " sheetId="35" r:id="rId17"/>
    <sheet name="ตารางที่ 11-ปี 62 จาก ต.2 " sheetId="24" r:id="rId18"/>
    <sheet name="ตารางที่ 11-วิเคราะห์-ปี62 " sheetId="36" r:id="rId19"/>
    <sheet name="ตารางที่ 12 แยก ปี 62 วิ" sheetId="33" r:id="rId20"/>
    <sheet name="ตารางที่ 12-วิเคราะห์-ปี62 " sheetId="37" r:id="rId21"/>
  </sheets>
  <definedNames>
    <definedName name="_xlnm.Print_Area" localSheetId="4">'ข้อมูล ต.3.2-505,708,709ไป สนน.'!$A$1:$K$108</definedName>
    <definedName name="_xlnm.Print_Area" localSheetId="15">'ต. 10 ผลผลิต-จาก ต.6-62 ไม่'!$A$1:$V$17</definedName>
    <definedName name="_xlnm.Print_Area" localSheetId="8">'ต. 6 ผลผลิตหลัก-จาก ต.4-62 '!$A$1:$H$13</definedName>
    <definedName name="_xlnm.Print_Area" localSheetId="10">'ต. 7-วิเคราะห์-ปี61-'!$A$1:$C$19</definedName>
    <definedName name="_xlnm.Print_Area" localSheetId="11">'ต. 8กิจกรรมหลัก ต.4-61-62'!$A$1:$R$22</definedName>
    <definedName name="_xlnm.Print_Area" localSheetId="13">'ต. 9ผลผลิตย่อย-จาก ต.5-62 '!$A$1:$U$77</definedName>
    <definedName name="_xlnm.Print_Area" localSheetId="2">'ต.2=กระจาย ต.1สู่ ต.2-ปี62'!$A$1:$R$28</definedName>
    <definedName name="_xlnm.Print_Area" localSheetId="3">'ต.3.1จาก ต.2-สูตร-ปี62ฐาน'!$A$1:$L$106</definedName>
    <definedName name="_xlnm.Print_Area" localSheetId="6">'ต.5.1ปัน ก.สนับ ให้ ก.หลัก- '!$A$1:$K$90</definedName>
    <definedName name="_xlnm.Print_Area" localSheetId="7">'ต.5.2-สนับสนุนให้ กก หลัก-62'!$A$1:$I$71</definedName>
    <definedName name="_xlnm.Print_Area" localSheetId="9">'ต.7เทียบ-61-62-กก.ย่อย จาก ต.3 '!$A$1:$U$108</definedName>
    <definedName name="_xlnm.Print_Area" localSheetId="5">'ต.ที่ 4-จาก ต.5-62-กิจกรรมหลัก '!$A$1:$H$18</definedName>
    <definedName name="_xlnm.Print_Area" localSheetId="16">'ตารางที่ 10-วิเคราะห์-62 '!$A$1:$C$12</definedName>
    <definedName name="_xlnm.Print_Area" localSheetId="17">'ตารางที่ 11-ปี 62 จาก ต.2 '!$A$1:$AB$18</definedName>
    <definedName name="_xlnm.Print_Area" localSheetId="18">'ตารางที่ 11-วิเคราะห์-ปี62 '!$A$1:$E$8</definedName>
    <definedName name="_xlnm.Print_Area" localSheetId="19">'ตารางที่ 12 แยก ปี 62 วิ'!$A$1:$M$29</definedName>
    <definedName name="_xlnm.Print_Area" localSheetId="20">'ตารางที่ 12-วิเคราะห์-ปี62 '!$A$1:$B$13</definedName>
    <definedName name="_xlnm.Print_Area" localSheetId="1">'ตารางที่ 1ข้อมูล'!$A$1:$G$44</definedName>
    <definedName name="_xlnm.Print_Area" localSheetId="12">'ตารางที่ 8-วิเคราะห์-ปี61 ไม่'!$A$1:$C$10</definedName>
    <definedName name="_xlnm.Print_Area" localSheetId="14">'ตารางที่ 9-วิเคราะห์-ปี62'!$A$1:$C$8</definedName>
    <definedName name="_xlnm.Print_Titles" localSheetId="4">'ข้อมูล ต.3.2-505,708,709ไป สนน.'!$1:$3</definedName>
    <definedName name="_xlnm.Print_Titles" localSheetId="10">'ต. 7-วิเคราะห์-ปี61-'!$3:$3</definedName>
    <definedName name="_xlnm.Print_Titles" localSheetId="11">'ต. 8กิจกรรมหลัก ต.4-61-62'!$3:$4</definedName>
    <definedName name="_xlnm.Print_Titles" localSheetId="13">'ต. 9ผลผลิตย่อย-จาก ต.5-62 '!$1:$4</definedName>
    <definedName name="_xlnm.Print_Titles" localSheetId="3">'ต.3.1จาก ต.2-สูตร-ปี62ฐาน'!$1:$3</definedName>
    <definedName name="_xlnm.Print_Titles" localSheetId="6">'ต.5.1ปัน ก.สนับ ให้ ก.หลัก- '!$3:$4</definedName>
    <definedName name="_xlnm.Print_Titles" localSheetId="7">'ต.5.2-สนับสนุนให้ กก หลัก-62'!$1:$3</definedName>
    <definedName name="_xlnm.Print_Titles" localSheetId="9">'ต.7เทียบ-61-62-กก.ย่อย จาก ต.3 '!$2:$4</definedName>
    <definedName name="_xlnm.Print_Titles" localSheetId="16">'ตารางที่ 10-วิเคราะห์-62 '!$1:$3</definedName>
    <definedName name="_xlnm.Print_Titles" localSheetId="18">'ตารางที่ 11-วิเคราะห์-ปี62 '!$1:$5</definedName>
    <definedName name="_xlnm.Print_Titles" localSheetId="20">'ตารางที่ 12-วิเคราะห์-ปี62 '!$1:$5</definedName>
    <definedName name="_xlnm.Print_Titles" localSheetId="12">'ตารางที่ 8-วิเคราะห์-ปี61 ไม่'!$1:$3</definedName>
    <definedName name="_xlnm.Print_Titles" localSheetId="14">'ตารางที่ 9-วิเคราะห์-ปี62'!$1:$3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58" l="1"/>
  <c r="J71" i="58"/>
  <c r="J70" i="58"/>
  <c r="J69" i="58"/>
  <c r="J68" i="58"/>
  <c r="J67" i="58"/>
  <c r="J66" i="58"/>
  <c r="J65" i="58"/>
  <c r="J64" i="58"/>
  <c r="J63" i="58"/>
  <c r="J62" i="58"/>
  <c r="J61" i="58"/>
  <c r="J60" i="58"/>
  <c r="J59" i="58"/>
  <c r="J58" i="58"/>
  <c r="J57" i="58"/>
  <c r="J56" i="58"/>
  <c r="J55" i="58"/>
  <c r="J54" i="58"/>
  <c r="M53" i="58"/>
  <c r="M72" i="58" s="1"/>
  <c r="H53" i="58"/>
  <c r="J53" i="58" s="1"/>
  <c r="F53" i="58"/>
  <c r="J52" i="58"/>
  <c r="J51" i="58"/>
  <c r="F40" i="58"/>
  <c r="H39" i="58"/>
  <c r="H38" i="58"/>
  <c r="F35" i="58"/>
  <c r="H34" i="58" s="1"/>
  <c r="H33" i="58"/>
  <c r="H32" i="58"/>
  <c r="H31" i="58"/>
  <c r="H30" i="58"/>
  <c r="H29" i="58"/>
  <c r="H24" i="58"/>
  <c r="F24" i="58"/>
  <c r="J23" i="58" s="1"/>
  <c r="J22" i="58"/>
  <c r="J21" i="58"/>
  <c r="J20" i="58"/>
  <c r="F17" i="58"/>
  <c r="H15" i="58" s="1"/>
  <c r="H16" i="58"/>
  <c r="F13" i="58"/>
  <c r="H12" i="58"/>
  <c r="H11" i="58"/>
  <c r="H10" i="58"/>
  <c r="H9" i="58"/>
  <c r="H7" i="58"/>
  <c r="F7" i="58"/>
  <c r="L54" i="58" l="1"/>
  <c r="L58" i="58"/>
  <c r="L70" i="58"/>
  <c r="L55" i="58"/>
  <c r="L67" i="58"/>
  <c r="L71" i="58"/>
  <c r="L60" i="58"/>
  <c r="L64" i="58"/>
  <c r="J72" i="58"/>
  <c r="L51" i="58" s="1"/>
  <c r="L57" i="58"/>
  <c r="L61" i="58"/>
  <c r="L69" i="58"/>
  <c r="H72" i="58"/>
  <c r="J19" i="58"/>
  <c r="L56" i="58" l="1"/>
  <c r="L63" i="58"/>
  <c r="L66" i="58"/>
  <c r="L52" i="58"/>
  <c r="L65" i="58"/>
  <c r="L68" i="58"/>
  <c r="L53" i="58"/>
  <c r="L59" i="58"/>
  <c r="L62" i="58"/>
</calcChain>
</file>

<file path=xl/comments1.xml><?xml version="1.0" encoding="utf-8"?>
<comments xmlns="http://schemas.openxmlformats.org/spreadsheetml/2006/main">
  <authors>
    <author>waha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สอบถามกรมบัญชีกลาง 3 ก.พ.58 0-2127-7415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เวหา+ฐิติภา+ สุดา จงเจริญ+ นวพร</t>
        </r>
      </text>
    </comment>
  </commentList>
</comments>
</file>

<file path=xl/comments2.xml><?xml version="1.0" encoding="utf-8"?>
<comments xmlns="http://schemas.openxmlformats.org/spreadsheetml/2006/main">
  <authors>
    <author>CNN_BOA</author>
    <author>Windows User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4+5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2+3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8+9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6+7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4+5
</t>
        </r>
      </text>
    </comment>
    <comment ref="N5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อาคาร 8 ช้น</t>
        </r>
      </text>
    </comment>
    <comment ref="O5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1.ค่าไฟฟ้า อาคาร 8 ช้น
2. ค่าน้ำประปา อาคาร 8 ชั้น</t>
        </r>
      </text>
    </comment>
    <comment ref="P5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จ่ายตรง(กรมบัญชีกลางผู้เบิก)</t>
        </r>
      </text>
    </comment>
  </commentList>
</comments>
</file>

<file path=xl/comments3.xml><?xml version="1.0" encoding="utf-8"?>
<comments xmlns="http://schemas.openxmlformats.org/spreadsheetml/2006/main">
  <authors>
    <author>เวหา มิ่งวงศ์</author>
    <author>Windows User</author>
    <author>phatpiran.rat</author>
  </authors>
  <commentList>
    <comment ref="H27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 สวศ.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 สวศ.</t>
        </r>
      </text>
    </comment>
    <comment ref="G30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แก้ไข กิจกรรม 904 ต.ที่ 3 จาก 2 เรื่อง เป็น 3 เรื่อง
แก้ 10 ม.ค.60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 สวศ.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 สวศ.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 สวศ.</t>
        </r>
      </text>
    </comment>
    <comment ref="B36" authorId="2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 สวศ.</t>
        </r>
      </text>
    </comment>
    <comment ref="B40" authorId="2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 สวศ.</t>
        </r>
      </text>
    </comment>
    <comment ref="B92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97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98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99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100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</commentList>
</comments>
</file>

<file path=xl/comments4.xml><?xml version="1.0" encoding="utf-8"?>
<comments xmlns="http://schemas.openxmlformats.org/spreadsheetml/2006/main">
  <authors>
    <author>phatpiran.rat</author>
    <author>waha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  <comment ref="B106" authorId="1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ปันส่วนจาก ศสส. แต่ย้ายลงมากิจกรรมสนับสนุน</t>
        </r>
      </text>
    </comment>
    <comment ref="B107" authorId="1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ปันส่วนจาก ศสส. แต่ย้ายลงมากิจกรรมสนับสนุน</t>
        </r>
      </text>
    </comment>
  </commentList>
</comments>
</file>

<file path=xl/comments5.xml><?xml version="1.0" encoding="utf-8"?>
<comments xmlns="http://schemas.openxmlformats.org/spreadsheetml/2006/main">
  <authors>
    <author>เวหา มิ่งวงศ์</author>
    <author>waha</author>
    <author>Windows User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จาก 27 เป็น 28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แก้ไข เรื่อง เป็น สินค้า
ภัทร์พิรัล สวศ.</t>
        </r>
      </text>
    </comment>
    <comment ref="G26" authorId="1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 21 ม.ค.62 สวศ.แก้ไข จาก 14 เรื่อง 
เป็น 13 เรื่อง</t>
        </r>
      </text>
    </comment>
    <comment ref="J26" authorId="2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ย้าย 910 จากผลผลิตที่ 1 
มาผลผลิตยอ่อยที่ 2
เมื่อ  ม.ค.60</t>
        </r>
      </text>
    </comment>
  </commentList>
</comments>
</file>

<file path=xl/comments6.xml><?xml version="1.0" encoding="utf-8"?>
<comments xmlns="http://schemas.openxmlformats.org/spreadsheetml/2006/main">
  <authors>
    <author>phatpiran.rat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</commentList>
</comments>
</file>

<file path=xl/sharedStrings.xml><?xml version="1.0" encoding="utf-8"?>
<sst xmlns="http://schemas.openxmlformats.org/spreadsheetml/2006/main" count="2122" uniqueCount="609">
  <si>
    <t xml:space="preserve">งานจัดประชุม </t>
  </si>
  <si>
    <t>เรื่อง</t>
  </si>
  <si>
    <t>จัดทำแนวทางการพัฒนาการเกษตรระดับจังหวัดและกลุ่มจังหวัด</t>
  </si>
  <si>
    <t>ศึกษา วิเคราะห์ วิจัยเศรษฐกิจการเกษตรระดับพื้นที่</t>
  </si>
  <si>
    <t>จัดทำและเผยแพร่ข้อมูลสารสนเทศการเกษตรระดับภูมิภาค</t>
  </si>
  <si>
    <t>ติดตามและประเมินผลการพัฒนาการเกษตรระดับจังหวัดและกลุ่มจังหวัด</t>
  </si>
  <si>
    <t>ระบบ</t>
  </si>
  <si>
    <t>สินค้า</t>
  </si>
  <si>
    <t>จังหวัด</t>
  </si>
  <si>
    <t>เล่ม</t>
  </si>
  <si>
    <t>ต้นทุนคงที่</t>
  </si>
  <si>
    <t>ต้นทุนผันแปร</t>
  </si>
  <si>
    <t>ต้นทุนคงที่ เพิ่ม/(ลด) %</t>
  </si>
  <si>
    <t>ต้นทุนผันแปร เพิ่ม/(ลด) %</t>
  </si>
  <si>
    <t xml:space="preserve"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</t>
  </si>
  <si>
    <t>คชจ.ประเภทที่ 1</t>
  </si>
  <si>
    <t>คชจ.ประเภทที่ 2</t>
  </si>
  <si>
    <t>การวิเคราะห์สาเหตุของการเปลี่ยนแปลงของต้นทุนทางอ้อมตามลักษณะของต้นทุน (อธิบายเฉพาะค่าใช้จ่ายทางอ้อมที่เปลี่ยนแปลงอย่างมีสาระสำคัญ)</t>
  </si>
  <si>
    <t>(อธิบายเฉพาะศูนย์ต้นทุนที่เปลี่ยนแปลงอย่างมีสาระสำคัญ)</t>
  </si>
  <si>
    <t>ต้นทุนทางอ้อม</t>
  </si>
  <si>
    <t>ครั้ง</t>
  </si>
  <si>
    <t>หน่วยงาน</t>
  </si>
  <si>
    <t>ผลการประชุม</t>
  </si>
  <si>
    <t>รายงานผลการใช้จ่ายเงินของหน่วยงานในสังกัด กษ.</t>
  </si>
  <si>
    <t>รายงานผลการดำเนินงานของหน่วยงานในสังกัด กษ.</t>
  </si>
  <si>
    <t>ผลการวิเคราะห์เสนอผู้บริหาร</t>
  </si>
  <si>
    <t>งานวิจัยเศรษฐกิจพืชไร่นา</t>
  </si>
  <si>
    <t>งานวิจัยเศรษฐกิจพืชสวน</t>
  </si>
  <si>
    <t>งานวิจัยเศรษฐกิจปศุสัตว์และประมง</t>
  </si>
  <si>
    <t>งานวิจัยเศรษฐกิจเทคโนโลยีและปัจจัยทางการเกษตร</t>
  </si>
  <si>
    <t>รายงานการวิเคราะห์เศรษฐกิจการเกษตร</t>
  </si>
  <si>
    <t>รายงานการวิจัยเศรษฐกิจการเกษตร</t>
  </si>
  <si>
    <t>รายงานวิเคราะห์เศรษฐกิจการค้าและความร่วมมือในภูมิภาคและอนุภูมิภาค</t>
  </si>
  <si>
    <t>รายงานวิเคราะห์เศรษฐกิจและการค้าระหว่างประเทศ</t>
  </si>
  <si>
    <t>รายงานวิเคราะห์องค์กรและยุทธศาสตร์ระหว่างประเทศ</t>
  </si>
  <si>
    <t>งานติดตาม</t>
  </si>
  <si>
    <t>งานประเมินผล</t>
  </si>
  <si>
    <t>งานวิชาการประเมินผล</t>
  </si>
  <si>
    <t>แนวทางการพัฒนาการเกษตรระดับจังหวัดและกลุ่มจังหวัด</t>
  </si>
  <si>
    <t>รายงานวิเคราะห์ วิจัยเศรษฐกิจการเกษตรระดับพื้นที่</t>
  </si>
  <si>
    <t>เผยแพร่ข้อมูลสารสนเทศการเกษตรระดับภูมิภาค</t>
  </si>
  <si>
    <t>ประเมินผลการพัฒนาการเกษตรระดับจังหวัดและกลุ่มจังหวัด</t>
  </si>
  <si>
    <t>รายงานภาวะเศรษฐกิจการเกษตร</t>
  </si>
  <si>
    <t>เหตุผล</t>
  </si>
  <si>
    <t>กิจกรรมหลักที่</t>
  </si>
  <si>
    <t>ผลผลิตย่อยที่</t>
  </si>
  <si>
    <t>ผลผลิตหลักที่</t>
  </si>
  <si>
    <t>ตารางที่ 10  เปรียบเทียบผลการคำนวณต้นทุนผลผลิตหลักแยกตามแหล่งของเงิน (ต่อ)</t>
  </si>
  <si>
    <t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 (ต่อ)</t>
  </si>
  <si>
    <t>ตารางที่ 12  รายงานเปรียบเทียบต้นทุนทางอ้อมตามลักษณะของต้นทุน (คงที่/ผันแปร)  (ต่อ)</t>
  </si>
  <si>
    <t>สิ่งที่ส่งมาด้วย 1</t>
  </si>
  <si>
    <t>เงินในงบประมาณ</t>
  </si>
  <si>
    <t>เงินนอกงบประมาณ</t>
  </si>
  <si>
    <t>งบกลาง</t>
  </si>
  <si>
    <t>รวม</t>
  </si>
  <si>
    <t>รวมต้นทุนผลผลิต</t>
  </si>
  <si>
    <t>ศูนย์ต้นทุน</t>
  </si>
  <si>
    <t>ค่าใช้จ่ายทางตรง</t>
  </si>
  <si>
    <t>ค่าใช้จ่ายทางอ้อม</t>
  </si>
  <si>
    <t>ศูนย์ต้นทุนหลัก</t>
  </si>
  <si>
    <t>ศูนย์ต้นทุนสนับสนุน</t>
  </si>
  <si>
    <t>ค่าเสื่อมราคา</t>
  </si>
  <si>
    <t>ต้นทุนรวม</t>
  </si>
  <si>
    <t>กิจกรรมย่อยของหน่วยงานหลัก</t>
  </si>
  <si>
    <t xml:space="preserve">ปริมาณ </t>
  </si>
  <si>
    <t>หน่วยนับ</t>
  </si>
  <si>
    <t>กิจกรรมย่อยของหน่วยงานสนับสนุน</t>
  </si>
  <si>
    <t>ปริมาณ</t>
  </si>
  <si>
    <t xml:space="preserve">หมายเหตุ : </t>
  </si>
  <si>
    <t xml:space="preserve">ต้นทุนต่อหน่วย </t>
  </si>
  <si>
    <t>ผลผลิตหลัก</t>
  </si>
  <si>
    <t>กิจกรรมหลัก</t>
  </si>
  <si>
    <t>ต้นทุนต่อหน่วย</t>
  </si>
  <si>
    <t>สศป.</t>
  </si>
  <si>
    <t>สวศ.</t>
  </si>
  <si>
    <t>ศสส.</t>
  </si>
  <si>
    <t>ศปผ.</t>
  </si>
  <si>
    <t>งานด้านการเงินและบัญชี</t>
  </si>
  <si>
    <t>งานด้านการพัสดุ</t>
  </si>
  <si>
    <t>งานด้านตรวจสอบภายใน</t>
  </si>
  <si>
    <t>งานด้านบริหารบุคลากร</t>
  </si>
  <si>
    <t>งานด้านพัฒนาทรัพยากรบุคคล</t>
  </si>
  <si>
    <t>จำนวนครั้งของการจัดซื้อจัดจ้าง</t>
  </si>
  <si>
    <t>จำนวนบุคลากร</t>
  </si>
  <si>
    <t>จำนวนชั่วโมง/คนการฝึกอบรม</t>
  </si>
  <si>
    <t>ค่าใช้จ่ายเดินทาง ในประเทศ</t>
  </si>
  <si>
    <t>ค่าตอบแทน ใช้สอยและค่าวัสดุ</t>
  </si>
  <si>
    <t>ค่าสาธารณูปโภค</t>
  </si>
  <si>
    <t>ค่าใช้จ่ายเดินทาง+การฝึกอบรม ต่างประเทศ</t>
  </si>
  <si>
    <t>เงินเดือน ค่าจ้างและพนักงานราชการ</t>
  </si>
  <si>
    <t>รวมค่าใช้จ่ายทางตรง</t>
  </si>
  <si>
    <t>รวมค่าใช้จ่ายทางอ้อม</t>
  </si>
  <si>
    <t>รวมค่าใช้จ่ายทั้งหมด</t>
  </si>
  <si>
    <t>5</t>
  </si>
  <si>
    <t>6</t>
  </si>
  <si>
    <t>7</t>
  </si>
  <si>
    <t>8</t>
  </si>
  <si>
    <t>11</t>
  </si>
  <si>
    <t>ค่าใช้จ่ายด้านการฝึกอบรมภายในประเทศ</t>
  </si>
  <si>
    <t>(หน่วย : บาท)</t>
  </si>
  <si>
    <t xml:space="preserve">      (หน่วย : บาท)</t>
  </si>
  <si>
    <t>จำนวนงานตรวจสอบ/คนวัน</t>
  </si>
  <si>
    <t xml:space="preserve">                                                 (หน่วย : บาท)</t>
  </si>
  <si>
    <t>ผลการเปรียบเทียบ</t>
  </si>
  <si>
    <t>ต้นทุนรวม เพิ่ม/(ลด) %</t>
  </si>
  <si>
    <t>หน่วยนับ เพิ่ม/(ลด) %</t>
  </si>
  <si>
    <t>ต้นทุนต่อหน่วย เพิ่ม/(ลด) %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</si>
  <si>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</si>
  <si>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รวมต้นทุนทั้งสิ้น</t>
  </si>
  <si>
    <t>ตารางที่ 8  เปรียบเทียบผลการคำนวณต้นทุนกิจกรรมหลักแยกตามแหล่งของเงิน (ต่อ)</t>
  </si>
  <si>
    <t>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</si>
  <si>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(อธิบายเฉพาะต้นทุนต่อหน่วยกิจกรรมหลักที่เปลี่ยนแปลงอย่างมีสาระสำคัญ)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</si>
  <si>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การวิเคราะห์สาเหตุของการเปลี่ยนแปลงของต้นทุนต่อหน่วยผลผลิตหลัก (อธิบายเฉพาะต้นทุนต่อหน่วยผลผลิตหลักที่เปลี่ยนแปลงอย่างมีสาระสำคัญ)</t>
  </si>
  <si>
    <t>งานอำนวยการ</t>
  </si>
  <si>
    <t>ค่าจ้างที่ปรึกษา</t>
  </si>
  <si>
    <t>9</t>
  </si>
  <si>
    <t>13</t>
  </si>
  <si>
    <t>3</t>
  </si>
  <si>
    <t>4</t>
  </si>
  <si>
    <t>งานด้านยานพาหนะ</t>
  </si>
  <si>
    <t>ศปศ.</t>
  </si>
  <si>
    <t>งานจัดทำแผนพัฒนาการเกษตร</t>
  </si>
  <si>
    <t>งานจัดทำภาวะเศรษฐกิจการเกษตร</t>
  </si>
  <si>
    <t>งานจัดทำยุทธศาสตร์ มาตรการ แนวทางการพัฒนาการเกษตร</t>
  </si>
  <si>
    <t>งานวิเคราะห์แผนงาน โครงการและงบประมาณของ กษ.</t>
  </si>
  <si>
    <t>งานติดตามผลการดำเนินงานของ กษ.</t>
  </si>
  <si>
    <t>งานติดตามผลการใช้จ่ายเงินของ กษ.</t>
  </si>
  <si>
    <t>ภูมิภาคและอนุภูมิภาค</t>
  </si>
  <si>
    <t>เศรษฐกิจและการค้า</t>
  </si>
  <si>
    <t>องค์กรและยุทธศาสตร์</t>
  </si>
  <si>
    <t>งานติดตามความก้าวหน้าแผนงาน/คก.</t>
  </si>
  <si>
    <t>งานประเมินผลสัมฤทธิ์แผนงาน/คก.</t>
  </si>
  <si>
    <t>งานศึกษา พัฒนาเทคนิคการติดตามและประเมินผล</t>
  </si>
  <si>
    <t>จัดทำข้อมูลการผลิต</t>
  </si>
  <si>
    <t>ควบคุมคุณภาพข้อมูล</t>
  </si>
  <si>
    <t>นิเทศงาน สศข.</t>
  </si>
  <si>
    <t>จัดทำต้นทุนการผลิต ราคา</t>
  </si>
  <si>
    <t>พยากรณ์ผลผลิตสินค้าเกษตร</t>
  </si>
  <si>
    <t>จัดทำ ประยุกต์ใช้ GI</t>
  </si>
  <si>
    <t>เผยแพร่สารสนเทศเกษตร</t>
  </si>
  <si>
    <t>เครื่อง</t>
  </si>
  <si>
    <t>งานด้านพัฒนาระบบบริหารราชการ</t>
  </si>
  <si>
    <t>งานด้านสารบรรณ</t>
  </si>
  <si>
    <t>งานด้านแผนงาน</t>
  </si>
  <si>
    <t>จำนวนรายการเอกสาร</t>
  </si>
  <si>
    <t>ด้าน</t>
  </si>
  <si>
    <t>จำนวนหนังสือเข้า-ออก</t>
  </si>
  <si>
    <t>กิโลเมตร</t>
  </si>
  <si>
    <t>แนวทางการพัฒนาการเกษตร</t>
  </si>
  <si>
    <t>ข้อมูลปริมาณการผลิตสินค้าเกษตรที่สำคัญ</t>
  </si>
  <si>
    <t>ข้อมูลการตรวจสอบเพื่อควบคุมคุณภาพข้อมูล(Sample Check)</t>
  </si>
  <si>
    <t>ข้อมูลการนิเทศการปฏิบัติงาน สศข.</t>
  </si>
  <si>
    <t>ข้อมูลต้นทุนการผลิตและราคาสินค้าเกษตร</t>
  </si>
  <si>
    <t>วารสารการพยากรณ์ผลผลิตการเกษตร</t>
  </si>
  <si>
    <t>ข้อมูลเชิงพื้นที่รายจังหวัด</t>
  </si>
  <si>
    <t>เอกสาร/วารสารเพื่อการเผยแพร่</t>
  </si>
  <si>
    <t>เศรษฐกิจเกษตรพหุภาคี</t>
  </si>
  <si>
    <t>องค์การการค้าโลก</t>
  </si>
  <si>
    <t>งานวิจัยเศรษฐกิจพืชอาหารและพลังงานทดแทน</t>
  </si>
  <si>
    <t>งานวิเคราะห์วิจัยเศรษฐกิจทรัพยากรการเกษตร</t>
  </si>
  <si>
    <t>งานศูนย์ปฏิบัติการเศรษฐกิจการเกษตร</t>
  </si>
  <si>
    <t>ยอดรวมทั้งหมด</t>
  </si>
  <si>
    <t>สนผ.+ศปศ.</t>
  </si>
  <si>
    <t>แหล่งข้อมูล</t>
  </si>
  <si>
    <t>ข้อมูลจากตรางที่ 6</t>
  </si>
  <si>
    <t>ตารางที่ 5</t>
  </si>
  <si>
    <t>ข้อมูลมาจากตารางที่ 4</t>
  </si>
  <si>
    <t>ข้อมุลมาจากตารางที่ 3</t>
  </si>
  <si>
    <t>ข้อมูลมาจากตารางที่ 3</t>
  </si>
  <si>
    <t>ข้อมูลมาจากตารางที่ 2</t>
  </si>
  <si>
    <t>ข้อมูลจากตารางที่ 5</t>
  </si>
  <si>
    <t>ค่าใช้จ่ายรายการ</t>
  </si>
  <si>
    <t>5101</t>
  </si>
  <si>
    <t>5102</t>
  </si>
  <si>
    <t>5103</t>
  </si>
  <si>
    <t>5104</t>
  </si>
  <si>
    <t>5105</t>
  </si>
  <si>
    <t>5107</t>
  </si>
  <si>
    <t xml:space="preserve">        ค่าใช้จ่ายในระบบ  GFMIS</t>
  </si>
  <si>
    <t>ติดตามประเมินผล ภายใต้นโยบายสำคัญของ กษ.</t>
  </si>
  <si>
    <t>เงินงบกลาง</t>
  </si>
  <si>
    <t>รับ คชจ.กิจกรรมย่อยของหน่วยงานสนับสนุน (เงินงบประมาณ)</t>
  </si>
  <si>
    <t>รับ คชจ.กิจกรรมย่อยของหน่วยงานสนับสนุน งบกลาง</t>
  </si>
  <si>
    <t>รับ คชจ.กิจกรรมย่อยของหน่วยงานสนับสนุน-ค่าเสื่อม</t>
  </si>
  <si>
    <t>กลุ่มบัญชี</t>
  </si>
  <si>
    <t>5203</t>
  </si>
  <si>
    <t xml:space="preserve">1. ค่าใช้จ่ายบุคลากร </t>
  </si>
  <si>
    <t xml:space="preserve">2. ค่าใช้จ่ายด้านการฝึกอบรม </t>
  </si>
  <si>
    <t xml:space="preserve">3.ค่าใช้จ่ายเดินทาง </t>
  </si>
  <si>
    <t xml:space="preserve">4. ค่าตอบแทน ใช้สอย และสาธารณูปโภค </t>
  </si>
  <si>
    <t xml:space="preserve">5. ค่าเสื่อมราคาและค่าตัดจำหน่าย </t>
  </si>
  <si>
    <t>บริหารจัดการระบบเทคโนโลยี</t>
  </si>
  <si>
    <t>การบริหารจัดการเกษตรเขตเศรษฐกิจ</t>
  </si>
  <si>
    <t>งบกลาง(สวัสดิการฯ+ฉุกเฉิน)</t>
  </si>
  <si>
    <t>งบกลาง.-เงินสวัสดิการ</t>
  </si>
  <si>
    <t>งบกลาง-ตชว.(ฉุกเฉิน)</t>
  </si>
  <si>
    <t xml:space="preserve">                    รวมต้นทุนผลผลิต</t>
  </si>
  <si>
    <t>งบประมาณ</t>
  </si>
  <si>
    <t>กลาง</t>
  </si>
  <si>
    <t>เป็นถ่วงน้ำหนัก ของ ศสส.</t>
  </si>
  <si>
    <t>เป็นถ่วงน้ำหนัก ของ สลก.</t>
  </si>
  <si>
    <t>เงินงบประมาณ-ของหน่วยงานหลัก</t>
  </si>
  <si>
    <t>งบกลาง-ของหน่วยงานหลัก</t>
  </si>
  <si>
    <t>ค่าเสื่อมราคา-ของหน่วยงานหลัก</t>
  </si>
  <si>
    <t>7.สศท.1-12</t>
  </si>
  <si>
    <t>กนผ.</t>
  </si>
  <si>
    <t>กศป.</t>
  </si>
  <si>
    <t>สศท.1-12</t>
  </si>
  <si>
    <t>เหตุผล (ต้นทุนต่อหน่วยลดลง/เพิ่มขึ้น เนื่องจาก...... )</t>
  </si>
  <si>
    <t>-</t>
  </si>
  <si>
    <t>ค่าเสื่อม-ปี 57</t>
  </si>
  <si>
    <t>ค่าเสื่อม-ปี 58</t>
  </si>
  <si>
    <t>ผลรวมต้องสัมพันธ์กับ</t>
  </si>
  <si>
    <t>ตารางที่ 1 ของโปรแกรม</t>
  </si>
  <si>
    <t>2. ศึกษา วิเคราะห์ วิจัยเศรษฐกิจการเกษตร</t>
  </si>
  <si>
    <t>3. ศึกษา วิเคราะห์เศรษฐกิจการเกษตรระหว่างประเทศ</t>
  </si>
  <si>
    <t>ตารางที่ 4 ข้อ</t>
  </si>
  <si>
    <t>จากตาราง 4</t>
  </si>
  <si>
    <t>500+...+504</t>
  </si>
  <si>
    <t>รวมต้นทุน ของหน่วยงานหลัก+ต้นทุนหน่วยงานสนับสนุน</t>
  </si>
  <si>
    <t>GL</t>
  </si>
  <si>
    <t>แหล่งเงิน</t>
  </si>
  <si>
    <t>จำนวนเงิน</t>
  </si>
  <si>
    <t>10</t>
  </si>
  <si>
    <t>14</t>
  </si>
  <si>
    <t>15</t>
  </si>
  <si>
    <t>โครงการ</t>
  </si>
  <si>
    <t>เศรษฐกิจเกษตรการค้าเสรี</t>
  </si>
  <si>
    <t>งานประสานสำรองข้าวฉุกเฉินอาเซียนบวกสาม</t>
  </si>
  <si>
    <t>องค์การการค้าโลกและพหุภาคี</t>
  </si>
  <si>
    <t>งบกลาง(สวัสดิการ)</t>
  </si>
  <si>
    <t>งบกลาง(ฉุกเฉิน)</t>
  </si>
  <si>
    <t>16</t>
  </si>
  <si>
    <t>17=13+...+16</t>
  </si>
  <si>
    <t>18=12+17</t>
  </si>
  <si>
    <t>งบกลาง-ฉุกเฉิน</t>
  </si>
  <si>
    <t>งบกลาง-สวัสดิการ</t>
  </si>
  <si>
    <t>ผลต่าง</t>
  </si>
  <si>
    <t>6. ค่าจำหน่ายจากการขายสินทรัพย์ (ทรัพย์สินที่ตัดค่าเสื่อมราคาแล้วเหลือแต่มูลค่าซาก)</t>
  </si>
  <si>
    <t>ด้านการวิเทศสัมพันธ์</t>
  </si>
  <si>
    <t>งานด้านประชาสัมพันธ์</t>
  </si>
  <si>
    <t>งานด้านงบประมาณ</t>
  </si>
  <si>
    <t>งานด้านอาคารสถานที่</t>
  </si>
  <si>
    <t>งานด้านวินัยและความรับผิดทางละเมิด</t>
  </si>
  <si>
    <t>จำนวนเงินงบประมาณที่ได้รับจัดสรร</t>
  </si>
  <si>
    <t>การพัฒนาโครงสร้างพื้นฐานและระบบโลจิสติกส์</t>
  </si>
  <si>
    <t>การพัฒนาเกษตรอินทรีย์</t>
  </si>
  <si>
    <t>กิจกรรมย่อย ปี 60</t>
  </si>
  <si>
    <t>ศึกษา และติดตามระบบส่งเสริมการเกษตรแปลงใหญ่</t>
  </si>
  <si>
    <t>ติดตามประเมินผลการดำเนินงานโครงการธนาคารสินค้าเกษตร</t>
  </si>
  <si>
    <t>ติดตามประเมินผลโครงการส่งเสริมเกษตรทฤษฎีใหม่</t>
  </si>
  <si>
    <t>1. บริหารจัดการด้านเศรษฐกิจการเกษตร</t>
  </si>
  <si>
    <t>1. จัดทำและเสนอแนะยุทธศาสตร์ แผนพัฒนาและมาตรการทางการเกษตร</t>
  </si>
  <si>
    <t>4. จัดทำและเผยแพร่สารสนเทศด้านเศรษฐกิจการเกษตร</t>
  </si>
  <si>
    <t>5. ดำเนินงานบริหารจัดการด้านเศรษฐกิจการเกษตรระดับภูมิภาค</t>
  </si>
  <si>
    <t>6. การติดตามประเมินผลการดำเนินงานของกระทรวงเกษตรและสหกรณ์</t>
  </si>
  <si>
    <t>ศูนย์</t>
  </si>
  <si>
    <t>จัดทำทะเบียนและ socio = (ปี60 ข้อมูลเกษตรกรกลาง)</t>
  </si>
  <si>
    <t xml:space="preserve">เงินเดือน ค่าจ้างและพนักงานราชการ </t>
  </si>
  <si>
    <t>ข้อมูลเกษตรกรกลาง</t>
  </si>
  <si>
    <t>แผนบริหารราชการแผ่นดิน พ.ศ.2552-2554 ของกษ.เสนอ สศช. เพื่อขอความเห็นชอบจาก ครม.</t>
  </si>
  <si>
    <t>ข้อมูลทะเบียนเกษตรกร = ปี 60 เป็นข้อมูลเกษตรกรกลาง</t>
  </si>
  <si>
    <t xml:space="preserve">   1. เงินช่วยเหลือพิเศษกรณีเสียชีวิต</t>
  </si>
  <si>
    <t xml:space="preserve">   2. บำนาญปกติ</t>
  </si>
  <si>
    <t xml:space="preserve">   3. บำนาญพิเศษ</t>
  </si>
  <si>
    <t>ต้นทุนผลผลิตประจำปีงบประมาณ พ.ศ.2561 (ต.ค.60-ก.ย.61)</t>
  </si>
  <si>
    <t>กิจกรรมย่อย ปี 61</t>
  </si>
  <si>
    <t>ผลผลิตย่อย ปี 61</t>
  </si>
  <si>
    <t>ปีงบประมาณ พ.ศ.2561</t>
  </si>
  <si>
    <t>การพัฒนาฐานข้อมูลเกษตรกรกลาง</t>
  </si>
  <si>
    <t>ถ่วงน้ำหนัก ปี 61</t>
  </si>
  <si>
    <t>ประกอบด้วย 901, 903,905,907,909,911,913,914-แผน-บูรณาการ</t>
  </si>
  <si>
    <t>ประกอบด้วย 902, 904,906,908,910,912-แผน-พื้นฐาน</t>
  </si>
  <si>
    <t>600+...+603</t>
  </si>
  <si>
    <t>10. โครงการติดตามสถานการณ์สินค้าเกษตร ปัจจัยการผลิตและภาวะเศรษฐกิจสังคมครัวเรือนและสถาบันเกษตรกร</t>
  </si>
  <si>
    <t>11. โครงการเพิ่มประสิทธิภาพการจัดทำสารสนเทศต้นทุนการผลิตภาคเกษตร</t>
  </si>
  <si>
    <t>งานวิจัยภาวะเศรษฐกิจสังคมครัวเรือนเกษตร</t>
  </si>
  <si>
    <t xml:space="preserve">4. บริหารจัดการด้านเศรษฐกิจการเกษตร-เรื่มปี60 </t>
  </si>
  <si>
    <t>ต้นทุน-เพิ่ม/ลดลง เนื่องจาก...</t>
  </si>
  <si>
    <t>2+3+4+6+7+8+10+14</t>
  </si>
  <si>
    <t>5+11+15</t>
  </si>
  <si>
    <t>9+13</t>
  </si>
  <si>
    <t xml:space="preserve"> จัดทำแผนพัฒนาการเกษตร</t>
  </si>
  <si>
    <t>จัดทำรายงานภาวะ ศก.</t>
  </si>
  <si>
    <t xml:space="preserve"> แนวทางพัฒนาการเกษตร</t>
  </si>
  <si>
    <t xml:space="preserve"> วิเคราะห์โครงการ/ งปม.</t>
  </si>
  <si>
    <t xml:space="preserve"> ติดตามผลงานของ กษ.</t>
  </si>
  <si>
    <t xml:space="preserve"> ติดตามผลเงินของ กษ.</t>
  </si>
  <si>
    <t>งานจัดประชุม</t>
  </si>
  <si>
    <t>บก.กำหนดเป็นกิจกรรมสนับสนุน ปี60</t>
  </si>
  <si>
    <t>ติดตามประเมินผลการดำเนินงานภายใต้นโยบายสำคัญของ กษ.</t>
  </si>
  <si>
    <t>บก.กำหนดเป็นกิจกรรมสนับสนุน ปี61</t>
  </si>
  <si>
    <t>บก.กำหนดเป็นกิจกรรมสนับสนุน ปี62</t>
  </si>
  <si>
    <t>บก.กำหนดเป็นกิจกรรมสนับสนุน ปี63</t>
  </si>
  <si>
    <t>เป็นถ่วงน้ำหนัก ของ กศป.</t>
  </si>
  <si>
    <t>10=3+…+9</t>
  </si>
  <si>
    <t>11=2+10</t>
  </si>
  <si>
    <t>2. การศึกษา วิเคราะห์ วิจัยเศรษฐกิจการเกษตร</t>
  </si>
  <si>
    <t>ด้านการวิเทศสัมพันธ์*</t>
  </si>
  <si>
    <t>รถยนต์คำนวนค่าเสื่อม 8 ปี</t>
  </si>
  <si>
    <t>งานด้านการเงินและบัญชี*</t>
  </si>
  <si>
    <t>งานด้านการพัสดุ*</t>
  </si>
  <si>
    <t>งานด้านตรวจสอบภายใน*</t>
  </si>
  <si>
    <t>งานด้านบริหารบุคลากร*</t>
  </si>
  <si>
    <t>งานด้านพัฒนาทรัพยากรบุคคล*</t>
  </si>
  <si>
    <t>งานอำนวยการ*</t>
  </si>
  <si>
    <t>งานด้านพัฒนาระบบบริหารราชการ*</t>
  </si>
  <si>
    <t>งานด้านสารบรรณ*</t>
  </si>
  <si>
    <t>งานด้านยานพาหนะ*</t>
  </si>
  <si>
    <t>งานด้านแผนงาน*</t>
  </si>
  <si>
    <t>งานด้านประชาสัมพันธ์*</t>
  </si>
  <si>
    <t>งานด้านงบประมาณ*</t>
  </si>
  <si>
    <t>งานด้านอาคารสถานที่*</t>
  </si>
  <si>
    <t>งานด้านวินัยและความรับผิดทางละเมิด*</t>
  </si>
  <si>
    <r>
      <rPr>
        <b/>
        <u/>
        <sz val="14"/>
        <color indexed="8"/>
        <rFont val="TH SarabunPSK"/>
        <family val="2"/>
      </rPr>
      <t>หมายเหตุ</t>
    </r>
    <r>
      <rPr>
        <u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แก้ไข</t>
    </r>
  </si>
  <si>
    <t>การพัฒนาเกษตรอินทรีย์***</t>
  </si>
  <si>
    <t>ติดตามประเมินผลโครงการส่งเสริมเกษตรทฤษฎีใหม่***</t>
  </si>
  <si>
    <t>เนื่องจากปีงบประมาณ 2560 งานศูนย์ปฏิบัติการเศรษฐกิจการเกษตร ได้รับมอบหมายให้ดำเนินงานบูรณาการ การศึกษาวิเคราะห์ศักยภาพโลจิสติกส์สินค้าเกษตรของไทย กรณีศึกษากล้วยและสินค้ากุ้ง ร่วมกับ กนผ. รวมถึงโครงการศึกษา ศักยภาพการบริหารจัดการสินค้าเกษตร ระหว่างไทยและภูมิภาคอาเซียน +3 และทั้งสองโครงการได้สิ้นสุดลงในปี 2560 จึงมีผลทำให้การเปรียบเทียบต้นทุนรวมกับปี 2561 ลดลง</t>
  </si>
  <si>
    <r>
      <t xml:space="preserve">        </t>
    </r>
    <r>
      <rPr>
        <b/>
        <u/>
        <sz val="13"/>
        <color indexed="8"/>
        <rFont val="TH SarabunPSK"/>
        <family val="2"/>
      </rPr>
      <t>หัก</t>
    </r>
    <r>
      <rPr>
        <b/>
        <sz val="13"/>
        <color indexed="8"/>
        <rFont val="TH SarabunPSK"/>
        <family val="2"/>
      </rPr>
      <t xml:space="preserve">  ต้นทุนที่ไม่เกี่ยวข้องในการผลิตผลผลิต</t>
    </r>
  </si>
  <si>
    <t>6224000,6291000</t>
  </si>
  <si>
    <t>6219000,6219200,6226000</t>
  </si>
  <si>
    <t>6226000,6231000</t>
  </si>
  <si>
    <t xml:space="preserve">   3. ช่วยผู้รับเบี้ยหวัด</t>
  </si>
  <si>
    <t xml:space="preserve">   4. ช่วยค่าครองชีพ</t>
  </si>
  <si>
    <t xml:space="preserve">   5 .เงินบำเหน็จ</t>
  </si>
  <si>
    <t xml:space="preserve">   6.เงินบำเหน็จตกทอด</t>
  </si>
  <si>
    <t xml:space="preserve">   7. บำเหน็จดำรงชีพ</t>
  </si>
  <si>
    <t xml:space="preserve">   8. เงินช่วยพิเศษ-บ/นตาย</t>
  </si>
  <si>
    <t xml:space="preserve">   9. บำเหน็จรายเดือน</t>
  </si>
  <si>
    <t xml:space="preserve">   10. เงินช่วยการศึกษาบุตร</t>
  </si>
  <si>
    <t xml:space="preserve">   11. ค่ารักษาบำนาญนอก-รัฐ</t>
  </si>
  <si>
    <t xml:space="preserve">   12. ค่ารักษาบำนาญ-ใน-รัฐ</t>
  </si>
  <si>
    <t xml:space="preserve">   13. รักษาบำนาญ-นอก-เอกชน</t>
  </si>
  <si>
    <t xml:space="preserve">   14. รักษาบำนาญ-ใน-เอกชน</t>
  </si>
  <si>
    <t xml:space="preserve">   15. T/Eเบิกเกินส่งคืน</t>
  </si>
  <si>
    <t xml:space="preserve">   16. T/E-โอนเงินให้สรก.</t>
  </si>
  <si>
    <t xml:space="preserve">   17. T/E-โอนร/ดผ/ดให้บก.</t>
  </si>
  <si>
    <t xml:space="preserve">   18. T/E-ปรับเงินฝากคลัง</t>
  </si>
  <si>
    <t xml:space="preserve">   19. T/E-ภายในกรม</t>
  </si>
  <si>
    <t xml:space="preserve">       รายการ-ที่โปรแกรมตัดออก (รายการที่ 1-19)</t>
  </si>
  <si>
    <t>5210010117T/E-เงินทดรองราชการ</t>
  </si>
  <si>
    <t xml:space="preserve">       รายการ-เป็นรายการไม่เป็นต้นทุน (ผ่านการวิเคราะห์) รายการที่ 20-23</t>
  </si>
  <si>
    <r>
      <t>ตารางที่ 2</t>
    </r>
    <r>
      <rPr>
        <b/>
        <sz val="16"/>
        <rFont val="TH SarabunPSK"/>
        <family val="2"/>
      </rPr>
      <t xml:space="preserve"> รายงานต้นทุนตามศูนย์ต้นทุนแยกตามประเภทค่าใช้จ่าย ปีงบประมาณ พ.ศ.2562 (ข้อมูลจากระบบ GFMIS  ณ วันที่ 1 ธ.ค. 2562)</t>
    </r>
  </si>
  <si>
    <t>ตารางที่ 7  เปรียบเทียบผลการคำนวณต้นทุนกิจกรรมย่อยแยกตามแหล่งของเงิน  (ข้อมูลจากระบบ GFMIS  ณ วันที่ 1 ธ.ค. 2562)</t>
  </si>
  <si>
    <t>ต้นทุนผลผลิตประจำปีงบประมาณ พ.ศ.2562 (ต.ค.61-ก.ย.62)</t>
  </si>
  <si>
    <t>ตารางที่ 8  เปรียบเทียบผลการคำนวณต้นทุนกิจกรรมหลักแยกตามแหล่งของเงิน   (ข้อมูลจากระบบ GFMIS  ณ วันที่ 1 ธ.ค. 2562)</t>
  </si>
  <si>
    <t>ตารางเปรียบเทียบผลการคำนวณต้นทุนผลผลิตระหว่างปีงบประมาณ พ.ศ.2561 และปีงบประมาณ พ.ศ.2562</t>
  </si>
  <si>
    <t>ตารางที่ 7  เปรียบเทียบผลการคำนวณต้นทุนกิจกรรมย่อยแยกตามแหล่งของเงิน ปีงบประมาณ พ.ศ.2562 (ต่อ)</t>
  </si>
  <si>
    <t>ตารางที่ 9  เปรียบเทียบผลการคำนวณต้นทุนผลผลิตย่อยแยกตามแหล่งของเงิน  (ข้อมูลจากระบบ GFMIS  ณ วันที่ 1 ธ.ค. 2562)</t>
  </si>
  <si>
    <t>ตารางที่ 9  เปรียบเทียบผลการคำนวณต้นทุนผลผลิตย่อยแยกตามแหล่งของเงิน (ต่อ) ปี62</t>
  </si>
  <si>
    <t>ตารางที่ 10  เปรียบเทียบผลการคำนวณต้นทุนผลผลิตหลักแยกตามแหล่งของเงิน  (ข้อมูลจากระบบ GFMIS  ณ วันที่ 1 ธ.ค. 2562)</t>
  </si>
  <si>
    <t>ต้นทุนผลผลิตประจำปีงบประมาณ พ.ศ.2561 (ต.ค.61-ก.ย.62)</t>
  </si>
  <si>
    <t>รายงานเปรียบเทียบผลการคำนวณต้นทุนผลผลิตระหว่างปีงบประมาณ พ.ศ.2561 และปีงบประมาณ พ.ศ.2562</t>
  </si>
  <si>
    <t xml:space="preserve"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  (ข้อมูลจากระบบ GFMIS ณ วันที่ 1 ธ.ค. 2562) </t>
  </si>
  <si>
    <t>เหตุผล ปี 62</t>
  </si>
  <si>
    <t>ปีงบประมาณ พ.ศ.2562</t>
  </si>
  <si>
    <t xml:space="preserve">ตารางที่ 12  รายงานเปรียบเทียบต้นทุนทางอ้อมตามลักษณะของต้นทุน (คงที่/ผันแปร)   (ข้อมูลจากระบบ GFMIS ณ วันที่ 1 ธ.ค. 2562) </t>
  </si>
  <si>
    <t>เหตุผล ปี62</t>
  </si>
  <si>
    <t>ตารางที่ 4  รายงานต้นทุนกิจกรรมหลักแยกตามแหล่งของเงิน ปีงบประมาณ พ.ศ.2562 (ข้อมูลจากระบบ GFMIS  ณ วันที่ 1 ธ.ค. 2562)</t>
  </si>
  <si>
    <t>ตารางที่ 6  รายงานต้นทุนผลผลิตหลักแยกตามแหล่งของเงิน ปีงบประมาณ พ.ศ.2562 (ข้อมูลจากระบบ GFMIS  ณ วันที่ 1 ธ.ค. 2562)</t>
  </si>
  <si>
    <t>กิจกรรมย่อย ปี 62</t>
  </si>
  <si>
    <t>ถ่วงน้ำหนัก ปี 62</t>
  </si>
  <si>
    <t>การจัดทำภาวะเศรษฐกิจการเกษตรระดับภูมิภาค-เริ่มปี 62</t>
  </si>
  <si>
    <t>กิจกรรมหลัก ปี 62</t>
  </si>
  <si>
    <t>ผลผลิตหลัก ปี 62</t>
  </si>
  <si>
    <t>12=2+…+11</t>
  </si>
  <si>
    <r>
      <t xml:space="preserve">   20. คชจ.อุดหนุน-ภาครัฐ </t>
    </r>
    <r>
      <rPr>
        <sz val="13"/>
        <color rgb="FFFF0000"/>
        <rFont val="TH SarabunPSK"/>
        <family val="2"/>
      </rPr>
      <t>(กองทุนฟื้นฟูและพัฒนาเกษตรกร)</t>
    </r>
  </si>
  <si>
    <r>
      <t xml:space="preserve">   21. คชจ.อุดหนุน-ภาครัฐ </t>
    </r>
    <r>
      <rPr>
        <sz val="13"/>
        <color rgb="FFFF0000"/>
        <rFont val="TH SarabunPSK"/>
        <family val="2"/>
      </rPr>
      <t>(กองทุนปรับโครงสร้างการผลิตภาคเกษตร)</t>
    </r>
  </si>
  <si>
    <r>
      <t xml:space="preserve">   22. ค่าใช้จ่ายอื่น-</t>
    </r>
    <r>
      <rPr>
        <sz val="13"/>
        <color rgb="FFFF0000"/>
        <rFont val="TH SarabunPSK"/>
        <family val="2"/>
      </rPr>
      <t>(โครงการ สวก, FTA)</t>
    </r>
  </si>
  <si>
    <r>
      <t xml:space="preserve">   23. T/E-เงินทดรองราชการ-</t>
    </r>
    <r>
      <rPr>
        <sz val="13"/>
        <color rgb="FFFF0000"/>
        <rFont val="TH SarabunPSK"/>
        <family val="2"/>
      </rPr>
      <t>(คืนเงินทดรองราชการ สศท5)</t>
    </r>
  </si>
  <si>
    <t>ปี งบประมาณ พ.ศ.2562</t>
  </si>
  <si>
    <t>12. ติดตามประเมินผลโครงการส่งเสริมเกษตรทฤษฎีใหม่***</t>
  </si>
  <si>
    <t>13. การพัฒนาเกษตรอินทรีย์***</t>
  </si>
  <si>
    <t>ผลผลิตย่อย ปี 62</t>
  </si>
  <si>
    <t>การบริหารจัดการเกษตรเขตเศรษฐกิจ***</t>
  </si>
  <si>
    <t>จัดทำต้นทุนการผลิตราคา</t>
  </si>
  <si>
    <t>ศึกษา และติดตามระบบส่งเสริมการเกษตรแปลงใหญ่***</t>
  </si>
  <si>
    <t>งานวิเคราะห์เศรษฐกิจพืชไร่นา**</t>
  </si>
  <si>
    <t>งานวิเคราะห์เศรษฐกิจพืชสวน**</t>
  </si>
  <si>
    <t>งานวิเคราะห์เศรษฐกิจปศุสัตว์และประมง**</t>
  </si>
  <si>
    <t>งานวิเคราะห์ปัจจัยการผลิต**</t>
  </si>
  <si>
    <t>งานวิเคราะห์มาตรการความช่วยเหลือเกษตรกร**</t>
  </si>
  <si>
    <t>งานวิเคราะห์เศรษฐกิจพืชอาหารและพลังงานทดแทน**</t>
  </si>
  <si>
    <t>งานวิเคราะห์ภาวะเศรษฐกิจสังคมครัวเรือน**</t>
  </si>
  <si>
    <t>งานเทคโนโลยีสารสนเทศและการสื่อสาร*</t>
  </si>
  <si>
    <t>ติดตามประเมินผลการดำเนินงานโครงการธนาคารสินค้าเกษตร***</t>
  </si>
  <si>
    <t xml:space="preserve">ข้อมูลทะเบียนเกษตรกร </t>
  </si>
  <si>
    <t>7. การบริหารจัดการเกษตรเขตเศรษฐกิจสำหรับสินค้าเกษตรที่สำคัญ***</t>
  </si>
  <si>
    <t>8. ศึกษา และติดตามระบบส่งเสริมการเกษตรแปลงใหญ่***</t>
  </si>
  <si>
    <t>9. ติดตามประเมินผลการดำเนินงานโครงการธนาคารสินค้าเกษตร***</t>
  </si>
  <si>
    <t>12. การพัฒนาเกษตรอินทรีย์***</t>
  </si>
  <si>
    <t>9. พัฒนาศูนย์เรียนรู้การเพิ่มประสิทธิภาพการผลิตสินค้าเกษตร***</t>
  </si>
  <si>
    <t>10. ศึกษา และติดตามระบบส่งเสริมการเกษตรแปลงใหญ่***</t>
  </si>
  <si>
    <t>11. ติดตามประเมินผลการดำเนินงานโครงการธนาคารสินค้าเกษตร***</t>
  </si>
  <si>
    <t>2. โครงการบริหารจัดการเขตเกษตรเศรษฐกิจสินค้าเกษตรที่สำคัญ***</t>
  </si>
  <si>
    <t>3. โครงการระบบส่งเสริมการเกษตรแบบแปลงใหญ่***</t>
  </si>
  <si>
    <t>4. โครงการธนาคารสินค้าเกษตร***</t>
  </si>
  <si>
    <t>5. โครงการศูนย์เรียนรู้การเพิ่มประสิทธิภาพการผลิตสินค้าเกษตร***</t>
  </si>
  <si>
    <t>1.การบริหารจัดการเกษตรเขตเศรษฐกิจ***</t>
  </si>
  <si>
    <t>3. โครงการศูนย์เรียนรู้การเพิ่มประสิทธิภาพการผลิตสินค้าเกษตร***</t>
  </si>
  <si>
    <t>6. โครงการระบบส่งเสริมการเกษตรแบบแปลงใหญ่***</t>
  </si>
  <si>
    <t>7. โครงการธนาคารสินค้าเกษตร***</t>
  </si>
  <si>
    <t>8. โครงการส่งเสริมเกษตรทฤษฎีใหม่***</t>
  </si>
  <si>
    <t xml:space="preserve"> 9.โครงการเกษตรอินทรีย์***</t>
  </si>
  <si>
    <t>โครงการพัฒนาศักยภาพกระบวนการผลิตสินค้าเกษตร (ต้นทุน+วิจัยภาวะ-ความเสียง+ภูมิภาค)***</t>
  </si>
  <si>
    <t>งานด้านเครือข่ายอินเตอร์เน็ตและเว็บไชต์*</t>
  </si>
  <si>
    <t>7. โครงการพัฒนาเกษตรกรรมยั่งยืน (เกษตรอินทรีย์ + ทฤษฎีใหม่ )***</t>
  </si>
  <si>
    <t>การจัดทำภาวะเศรษฐกิจการเกษตรระดับภูมิภาค ***</t>
  </si>
  <si>
    <t>915 แผน-บูรณาการ</t>
  </si>
  <si>
    <t>รายงานติดตามสถานการณ์สินค้า ปัจจัยการผลิต  ***</t>
  </si>
  <si>
    <r>
      <t>ตารางที่ 1</t>
    </r>
    <r>
      <rPr>
        <b/>
        <sz val="14"/>
        <color indexed="8"/>
        <rFont val="TH SarabunPSK"/>
        <family val="2"/>
      </rPr>
      <t xml:space="preserve">  รายงานต้นทุนรวมของหน่วยงาน  โดยแยกประเภทตามแหล่งของเงิน ปีงบประมาณ พ.ศ.2562 (ข้อมูลจากระบบ GFMIS  ณ วันที่ 1 ธ.ค. 2562 โดยคำสั่งงาน : ksb1)</t>
    </r>
  </si>
  <si>
    <t>งานวิเคราะห์เศรษฐกิจพืชไร่นา****</t>
  </si>
  <si>
    <t>งานวิเคราะห์เศรษฐกิจพืชสวน****</t>
  </si>
  <si>
    <t>งานวิเคราะห์เศรษฐกิจปศุสัตว์และประมง****</t>
  </si>
  <si>
    <t>งานวิเคราะห์ปัจจัยการผลิต****</t>
  </si>
  <si>
    <t>งานวิเคราะห์มาตรการความช่วยเหลือเกษตรกร****</t>
  </si>
  <si>
    <t>งานวิเคราะห์เศรษฐกิจพืชอาหารและพลังงานทดแทน****</t>
  </si>
  <si>
    <t>งานวิเคราะห์ภาวะเศรษฐกิจสังคมครัวเรือน****</t>
  </si>
  <si>
    <t>การบริหารจัดการเกษตรเขตเศรษฐกิจ***ปี61</t>
  </si>
  <si>
    <t>ติดตามสถานการณ์สินค้า ปัจจัยการผลิต และภาวะเศรษฐกิจ ***ปี61</t>
  </si>
  <si>
    <t>การพัฒนาเกษตรอินทรีย์***ปี61</t>
  </si>
  <si>
    <t>เพิ่มประสิทธิภาพการจัดทำต้นทุน *** ปี61</t>
  </si>
  <si>
    <t>พัฒนาศูนย์เรียนรู้การเพิ่มประสิทธิภาพการผลิตสินค้าเกษตร***  ปี61</t>
  </si>
  <si>
    <t>ติดตามประเมินผลโครงการระบบส่งเสริมการเกษตรแปลงใหญ่***ปี61</t>
  </si>
  <si>
    <t>ติดตามประเมินผลโครงการธนาคารสินค้าเกษตร***ปี61</t>
  </si>
  <si>
    <t>ติดตามประเมินผลโครงการส่งเสริมเกษตรทฤษฎีใหม่***ปี61</t>
  </si>
  <si>
    <t>พัฒนาศูนย์เรียนรู้การเพิ่มประสิทธิภาพการผลิตสินค้าเกษตร*** ปี61</t>
  </si>
  <si>
    <t xml:space="preserve">พัฒนาศูนย์เรียนรู้การเพิ่มประสิทธิภาพการผลิตสินค้าเกษตร*** ปี61 </t>
  </si>
  <si>
    <t>ติดตามประเมินผลโครงการส่งเสริมเกษตรทฤษฎีใหม่*** ปี61-(ปี62 ไม่มี)</t>
  </si>
  <si>
    <t>การบริหารจัดการเกษตรเขตเศรษฐกิจสำหรับสินค้าเกษตรที่สำคัญ***ปี61-(ปี62 ไม่มี)</t>
  </si>
  <si>
    <t>การบริหารจัดการเกษตรเขตเศรษฐกิจ*** ปี61-(ปี62 ไม่มี)</t>
  </si>
  <si>
    <t>การจัดการความเสี่ยง***(ปี61 ไม่มี)-ปี62</t>
  </si>
  <si>
    <t>16.ข้อมูลสารสนเทศเพื่อการบริหารจัดการ***(ค.ต้นทุน+วิจัยภาวะ+ความเสี่ยง+ภูมิภาค)</t>
  </si>
  <si>
    <t>ติดตามประเมินผลโครงการส่งเสริมเกษตรทฤษฎีใหม่***(ปี62 ไม่มี)</t>
  </si>
  <si>
    <t>ติดตามประเมินผลโครงการส่งเสริมเกษตรทฤษฎีใหม่***(ปี61)</t>
  </si>
  <si>
    <t>8. การพัฒนาฐานข้อมูลเกษตรกรกลาง=โครงการปรับปรุงข้อมูลทะเบียนเกษตรกร-***(ปี62 ไม่มี)</t>
  </si>
  <si>
    <t>2.โครงการพัฒนาฐานข้อมูลเกษตรกรกลาง ระยะที่ 1 (ปี 62 ไม่มี)</t>
  </si>
  <si>
    <t xml:space="preserve">
    - ครุภัณฑ์คอมพิวเตอร์ รวม 110 รายการ เลขที่สินทรัพย์ (100000003689-3697, 3699-3717, 3719, 3721-3729, 3733-3804) ได้มาเมื่อเดือน มี.ค. 2561 ค่าเสื่อมราคาปี 2561 (6 เดือน) = 306,791.36 บาท ค่าเสื่อมราคาปี 2562 (12 เดือน) = 562,164.45 บาท ค่าเสื่อมราคาเพิ่มขึ้นในปี 2562 = 255,373.09 บาท
- ครุภัณฑ์ยานพาหนะ เลขที่สินทรัพย์ 100000003863 ได้มาเดือน มี.ค. 61  ค่าเสื่อมราคาปี 2561 (6 เดือน) = 89,753.21 บาท ค่าเสื่อมราคาปี 2562 (12 เดือน) = 159,028.75 บาท ค่าเสื่อมราคาเพิ่มขึ้นในปี 2562 = 69,275.54 บาท
*** รวมค่าเสื่อมราคาเพิ่มขึ้นทั้งหมดในปี 2562 = 324,648.63 บาท
</t>
  </si>
  <si>
    <t xml:space="preserve"> - ครุภัณฑ์ยานพาหนะ เลขที่สินทรัพย์ 100000000867 ได้มา 9 ธ.ค. 2553 ค่าเสื่อมราคาปี 2561 = 90,399.15 บาท ค่าเสื่อมราคาปี 2562 = 17,088.16 บาท ค่าเสื่อมราคาลดลงในปี 2562 = 73,310.99 บาท  </t>
  </si>
  <si>
    <t xml:space="preserve"> - ครุภัณฑ์ยานพาหนะ เลขที่สินทรัพย์ 100000001585 ได้มา 1 ต.ค. 2556 ค่าเสื่อมราคาปี 2561 = 46,211.50 บาท ส่วนกลางได้โอนรถยนต์ไปให้ สศท.11 เมื่อวันที่ 1 มี.ค. 2561  จึงไม่เกิดค่าเสื่อมราคารถยนต์ในปี 2562</t>
  </si>
  <si>
    <t>งานด้านเครือข่ายอินเตอร์เน็ตและเวบไซต์* (กิจกรรมสนับสนุนของ ศสส.)</t>
  </si>
  <si>
    <t>15. จัดทำและพัฒนาระบบฐานข้อมูลสารสนเทศต้นทุนการผลิตและผลตอบแทนในสินค้าเกษตรที่สำคัญ</t>
  </si>
  <si>
    <t xml:space="preserve">ติดตามประเมินผลโครงการระบบส่งเสริมการเกษตรแปลงใหญ่***(ปี 61 ไม่มี) </t>
  </si>
  <si>
    <t>งานด้านเทคโนโลยีสารสนเทศและการสื่อสาร*</t>
  </si>
  <si>
    <t>เหตุผล ปี 61</t>
  </si>
  <si>
    <t>ตารางที่ 3.1  รายงานต้นทุนกิจกรรมย่อยแยกตามแหล่งเงิน  ปีงบประมาณ พ.ศ.2562 (ข้อมูลจากระบบ GFMIS  ณ วันที่ 1 ธ.ค. 2562)</t>
  </si>
  <si>
    <t>รายละเอียดการปันส่วนให้ ตารางที่ 5.1 รายงานต้นทุนผลผลิตย่อยแยกตามแหล่งของเงิน ปีงบประมาณ ปีงบประมาณ พ.ศ.2562 (ข้อมูลจากระบบ GFMIS  ณ วันที่ 1 ธ.ค. 2562)</t>
  </si>
  <si>
    <t>1+...+6</t>
  </si>
  <si>
    <t>ตารางที่ 7 ตารางเปรียบเทียบผลการคำนวณต้นทุนผลผลิตระหว่างปีงบประมาณ พ.ศ.2561 และปีงบประมาณ พ.ศ.2562</t>
  </si>
  <si>
    <t>จาก ต.5.1</t>
  </si>
  <si>
    <t>จาก ต.3.2</t>
  </si>
  <si>
    <t>แหล่งข้อมูล ตาราง 5.2</t>
  </si>
  <si>
    <t>10+12</t>
  </si>
  <si>
    <t>800+...+806+807+ 809</t>
  </si>
  <si>
    <t>1+2</t>
  </si>
  <si>
    <t>700+...+707+710</t>
  </si>
  <si>
    <t>400+...+403</t>
  </si>
  <si>
    <r>
      <t xml:space="preserve">6.โครงการพัฒนาศักยภาพกระบวนการผลิตสินค้าเกษตร </t>
    </r>
    <r>
      <rPr>
        <b/>
        <sz val="14"/>
        <color rgb="FFFF0000"/>
        <rFont val="TH SarabunPSK"/>
        <family val="2"/>
      </rPr>
      <t>(ค.ต้นทุน+วิจัยภาวะ+ความเสี่ยง+ภูมิภาค)***</t>
    </r>
  </si>
  <si>
    <r>
      <t>7. โครงการพัฒนาเกษตรกรรมยั่งยืน</t>
    </r>
    <r>
      <rPr>
        <b/>
        <sz val="14"/>
        <color rgb="FFFF0000"/>
        <rFont val="TH SarabunPSK"/>
        <family val="2"/>
      </rPr>
      <t xml:space="preserve"> (เกษตรอินทรีย์ กนผ.+ ทฤษฎีใหม่ ศปผ.)***</t>
    </r>
  </si>
  <si>
    <t>ชนิด</t>
  </si>
  <si>
    <t>การจัดทำภาวะเศรษฐกิจการเกษตรระดับภูมิภาค *** เริ่มปี62</t>
  </si>
  <si>
    <t>การจัดทำภาวะเศรษฐกิจการเกษตรระดับภูมิภาค ***เริ่ม ปี 62</t>
  </si>
  <si>
    <t>เพิ่มประสิทธิภาพการจัดทำต้นทุน</t>
  </si>
  <si>
    <t xml:space="preserve">14. ติดตามสถานการณ์สินค้าเกษตร ปัจจัยการผลิต และภาวะเศรษฐกิจสังคมครัวเรือนและสถาบันเกษตรกร-(ปี62ข้อมูลสารสนเทศเพื่อการบริหารจัดการ)
 </t>
  </si>
  <si>
    <t>เพิ่มขึ้น
เนื่องจากในปีงบประมาณ พ.ศ.2562 ได้รับงบประมาณลดลงจากปีก่อน และมีการรวมการจัดซื้อจัดจ้างในรายการเดียวกันที่ต้องการภายในเวลาเดียวกัน จึงทำให้จำนวนครั้งในการจัดซื้อจัดจ้างลดลง</t>
  </si>
  <si>
    <t>ลดลง 23.66%  
เนื่องจากมีการบูรณาการร่วมกับ สศท.1-12 ในการปฏิบัติงานในพื้นที่ รวมทั้งบูรณาการกับหน่วยงานภายนอก เช่นธนาคารแห่งประเทศไทย และม.เกษตร ทำให้สามารถลดระยะเวลาและงบประมาณได้</t>
  </si>
  <si>
    <t xml:space="preserve">ลดลง 23.66%
 เนื่องจากมีการบูรณาการร่วมกับ สศท.1-12 ในการปฏิบัติงานในพื้นที่ รวมทั้งบูรณาการกับหน่วยงานภายนอก เช่นธนาคารแห่งประเทศไทย และม.เกษตร ทำให้สามารถลดระยะเวลาและงบประมาณได้   </t>
  </si>
  <si>
    <t>ต้นทุน-เพิ่มขึ้น 21.84 % เนื่องจาก</t>
  </si>
  <si>
    <t>ต้นทุน-ลดลง 37.84 % เนื่องจาก</t>
  </si>
  <si>
    <t>7. การบริหารจัดการเกษตรเขตเศรษฐกิจ***</t>
  </si>
  <si>
    <t xml:space="preserve">ติดตามประเมินผลโครงการส่งเสริมเกษตรทฤษฎีใหม่*** </t>
  </si>
  <si>
    <t>ติดตามสถานการณ์สินค้า ปัจจัยการผลิต และภาวะเศรษฐกิจ ***</t>
  </si>
  <si>
    <t>ติดตามประเมินผลโครงการระบบส่งเสริมการเกษตรแปลงใหญ่***</t>
  </si>
  <si>
    <t>เพิ่มประสิทธิภาพการจัดทำต้นทุน ***</t>
  </si>
  <si>
    <t>ศูนย์เรียนรู้การเพิ่มประสิทธิภาพการผลิตสินค้าเกษตร***</t>
  </si>
  <si>
    <t>ติดตามประเมินผลโครงการธนาคารสินค้าเกษตร***</t>
  </si>
  <si>
    <t xml:space="preserve">ศูนย์เรียนรู้การเพิ่มประสิทธิภาพการผลิตสินค้าเกษตร*** </t>
  </si>
  <si>
    <t>การจัดการความเสี่ยง***</t>
  </si>
  <si>
    <r>
      <t xml:space="preserve">ด้านการวิเทศสัมพันธ์* </t>
    </r>
    <r>
      <rPr>
        <sz val="14"/>
        <color indexed="10"/>
        <rFont val="TH SarabunPSK"/>
        <family val="2"/>
      </rPr>
      <t>( กศป.)</t>
    </r>
  </si>
  <si>
    <r>
      <t>งานด้านเทคโนโลยีสารสนเทศและการสื่อสาร*</t>
    </r>
    <r>
      <rPr>
        <sz val="14"/>
        <color indexed="10"/>
        <rFont val="TH SarabunPSK"/>
        <family val="2"/>
      </rPr>
      <t xml:space="preserve"> (ศสส.)</t>
    </r>
  </si>
  <si>
    <r>
      <t xml:space="preserve">งานด้านเครือข่ายอินเตอร์เน็ตและเวบไซต์* </t>
    </r>
    <r>
      <rPr>
        <sz val="14"/>
        <color indexed="10"/>
        <rFont val="TH SarabunPSK"/>
        <family val="2"/>
      </rPr>
      <t>(ศสส.)</t>
    </r>
  </si>
  <si>
    <t>7. ศึกษาและวิเคราะห์เศรษฐกิจสินค้าเกษตรที่เหมาะสมกับศักยภาพของพื้นที่และเพิ่มโอกาสทางเศรษฐกิจ***</t>
  </si>
  <si>
    <t>10. เกษตรทฤษฎีใหม่***</t>
  </si>
  <si>
    <t>11. พัฒนาศักยภาพเศรษฐกิจการเกษตรอาสาประจำศูนย์เรียนรู้การเพิ่มประสิทธิภาพการผลิตสินค้าเกษตร***</t>
  </si>
  <si>
    <t>13. ข้อมูลสารสนเทศเพื่อการบริหารจัดการ (ค.ต้นทุน+วิจัยภาวะ+ความเสี่ยง+ภูมิภาค)***</t>
  </si>
  <si>
    <t>ศูนย์ปฏิบัติการเศรษฐกิจการเกษตร</t>
  </si>
  <si>
    <t xml:space="preserve">ศูนย์สารสนเทศการเกษตร </t>
  </si>
  <si>
    <t xml:space="preserve">สำนักงานเลขานุการกรม </t>
  </si>
  <si>
    <t xml:space="preserve">ศูนย์ประเมินผล </t>
  </si>
  <si>
    <t xml:space="preserve">สำนักงานเศรษฐกิจการเกษตรที่ 1 </t>
  </si>
  <si>
    <t>สำนักงานเศรษฐกิจการเกษตรที่ 2</t>
  </si>
  <si>
    <t>สำนักงานเศรษฐกิจการเกษตรที่ 3</t>
  </si>
  <si>
    <t>สำนักงานเศรษฐกิจการเกษตรที่ 4</t>
  </si>
  <si>
    <t>สำนักงานเศรษฐกิจการเกษตรที่ 5</t>
  </si>
  <si>
    <t>สำนักงานเศรษฐกิจการเกษตรที่ 6</t>
  </si>
  <si>
    <t>สำนักงานเศรษฐกิจการเกษตรที่ 7</t>
  </si>
  <si>
    <t>สำนักงานเศรษฐกิจการเกษตรที่ 8</t>
  </si>
  <si>
    <t>สำนักงานเศรษฐกิจการเกษตรที่ 9</t>
  </si>
  <si>
    <t>สำนักงานเศรษฐกิจการเกษตรที่ 10</t>
  </si>
  <si>
    <t>สำนักงานเศรษฐกิจการเกษตรที่ 11</t>
  </si>
  <si>
    <t>สำนักงานเศรษฐกิจการเกษตรที่ 12</t>
  </si>
  <si>
    <t xml:space="preserve">กองนโยบายและแผนพัฒนาการเกษตร </t>
  </si>
  <si>
    <t>2. ศูนย์ปฏิบัติการเศรษฐกิจการเกษตร</t>
  </si>
  <si>
    <t xml:space="preserve">1. กองนโยบายและแผนพัฒนาการเกษตร </t>
  </si>
  <si>
    <t xml:space="preserve">3. สำนักวิจัยเศรษฐกิจการเกษตร </t>
  </si>
  <si>
    <t xml:space="preserve">4. กองเศรษฐกิจการเกษตรระหว่างประเทศ </t>
  </si>
  <si>
    <t xml:space="preserve">5. ศูนย์สารสนเทศการเกษตร </t>
  </si>
  <si>
    <t xml:space="preserve">6. ศูนย์ประเมินผล </t>
  </si>
  <si>
    <t>7. รวม สำนักงานเศรษฐกิจการเกษตรที่ 1-12</t>
  </si>
  <si>
    <t xml:space="preserve">8. สำนักงานเลขานุการกรม </t>
  </si>
  <si>
    <t>1. กองนโยบายและแผนพัฒนาการเกษตร</t>
  </si>
  <si>
    <t xml:space="preserve">3. กองเศรษฐกิจการเกษตรระหว่างประเทศ </t>
  </si>
  <si>
    <t xml:space="preserve">4. สำนักวิจัยเศรษฐกิจการเกษตร </t>
  </si>
  <si>
    <t>7.  รวม สำนักงานเศรษฐกิจการเกษตรที่ 1-12</t>
  </si>
  <si>
    <t>4. สำนักวิจัยเศรษฐกิจการเกษตร</t>
  </si>
  <si>
    <t>8. กิจกรรมย่อยหน่วยงานสนับสนุน</t>
  </si>
  <si>
    <r>
      <rPr>
        <b/>
        <sz val="14"/>
        <color theme="1"/>
        <rFont val="TH SarabunPSK"/>
        <family val="2"/>
      </rPr>
      <t>ต้นทุนต่อหน่วย-เพิ่มขึ้น/ลดลง</t>
    </r>
    <r>
      <rPr>
        <sz val="14"/>
        <color theme="1"/>
        <rFont val="TH SarabunPSK"/>
        <family val="2"/>
      </rPr>
      <t xml:space="preserve"> เนื่องจาก</t>
    </r>
  </si>
  <si>
    <t xml:space="preserve">เพิ่มประสิทธิภาพการจัดทำต้นทุน *** </t>
  </si>
  <si>
    <t>1.โครงการบริหารจัดการการผลิตสินค้าเกษตรตามแผนที่เกษตรเพื่อการบริหารจัดการเชิงรุก (Agri - Map)***</t>
  </si>
  <si>
    <t>ตารางที่ 3  รายงานต้นทุนกิจกรรมย่อยแยกตามแหล่งเงิน ปีงบประมาณ ปีงบประมาณ พ.ศ.2562 (ข้อมูลจากระบบ GFMIS  ณ วันที่ 1 ธ.ค. 2562)</t>
  </si>
  <si>
    <r>
      <t>ตารางที่ 5</t>
    </r>
    <r>
      <rPr>
        <b/>
        <sz val="16"/>
        <rFont val="TH SarabunPSK"/>
        <family val="2"/>
      </rPr>
      <t xml:space="preserve"> รายงานต้นทุนผลผลิตย่อยแยกตามแหล่งของเงิน ปีงบประมาณ พ.ศ.2562 (ข้อมูลจากระบบ GFMIS  ณ วันที่ 1 ธ.ค. 2562)</t>
    </r>
  </si>
  <si>
    <t>ค่าสาธารณูปโภค(หัก ค่าinternet)</t>
  </si>
  <si>
    <t>ค่าสาธารณูปโภค (บวก ค่าinternet)</t>
  </si>
  <si>
    <t>8. สำนักงานเลขานุการกรม</t>
  </si>
  <si>
    <t>เพิ่มขึ้น 37.43%
เนื่องจากลดจำนวนสินค้าในการสำรวจในระดับจังหวัดลง เหลือ 2 สินค้า (ปี61 จำนวน 15) ซึ่งได้มีการเพิ่มจำนวนตัวอย่างในการสำรวจโดยเฉลี่ย สินค้าละ 910 ตัวอย่าง (ปี61 จำนวน 885 ตัวอย่าง)</t>
  </si>
  <si>
    <t>ลดลง 21.85%
เนื่องจากมีการบูรณาการร่วมกับ กนผ. ศสส. และ สศท.1-12   ในการปฏิบัติงานในพื้นที่ รวมทั้งบูรณาการกับหน่วยงานภายนอก เช่นธนาคารแห่งประเทศไทย และหอการค้า ทำให้สามารถลดระยะเวลาและงบประมาณได้</t>
  </si>
  <si>
    <t>เพิ่มขึ้น 24.25%
เนื่องจากในปีงบประมาณ พ.ศ.2562 มีการปรับกระบวนการปฎิบัติงาน โดยสำรวจความต้องการพัสดุครุภัณฑ์ เพื่อจัดซื้อในคราวเดียวกัน จึงส่งผลต่อจำนวนครั้งในการจัดซื้อจัดจ้างลดลง</t>
  </si>
  <si>
    <t>เพิ่มขึ้น 119.02%
เนื่องจากปี 2561 เป็นการจัดอบรมหลักสูตรที่ให้ความรู้สำหรับการปฏิบัติงาน ส่วนปีงบประมาณ 2562 สำนักงานเศรษฐกิจการเกษตรมีการจัดหลักสูตรนักบริหารงานเศรษฐกิจการเกษตร (รุ่นพิเศษ) ซึ่งเป็นหลักสูตรที่มีวัตถุประสงค์เพื่อพัฒนาบุคลากร สศก. ให้มีเท่าทันยุค Technology  Disruption ซึ่งหลักสูตรนี้ได้เชิญวิทยากรที่มีความรู้ความเชี่ยวชาญและมีประสบการณ์สูงมาบรรยายอีกทั้งยังมีการไปศึกษาดูงานนอกสถานที่ 
- ปี 2561 มีจำนวน 18 หลักสูตร 300 ชั่วโมง มีผู้เข้าอบรม 1,735 คน
- ปี 2562 มีจำนวน 11 หลักสูตร 246 ชั่วโมง มีผู้เข้าอบรม 585 คน</t>
  </si>
  <si>
    <t>เพิ่มขึ้น 76.63%
เนื่องจาก  ปี 62 สศก. ต้องจ่ายเงินงบอุดหนุนทั่วไป(สมทบกองทุนสำรองข้าวฉุกเฉิน)เพิ่มขึ้น 100% 
งบเงินอุดหนุนทั่วไป (สมทบกองทุนสำรองข้าวฉุกเฉิน) เพิ่มขึ้น 100%</t>
  </si>
  <si>
    <t>เพิ่มขึ้น 49.17% 
เนื่องจากได้รับมอบหมายให้เป็นหน่วยงานหลักในการจัดทำกิจกรรมเพิ่ม ได้แก่การจัดคลีนิกให้ความรู้ด้านกฎหมาย ด้านพัสดุ ด้านการเงินและบัญชี ด้านการเจ้าหน้าที่ ให้กับ สศท.1-12 และมีการชำระเงินในคดีที่ สศก. ถูกฟ้องทางแพ่ง</t>
  </si>
  <si>
    <t>ลดลง 23.30% 
ในปี 2562 เป็นการดำเนินงานต่อเนื่องจากปี 2561 ทำให้บางกิจกรรมไม่มีการดำเนินการ ประกอบกับมีการ  บูรณาการการทำงานร่วมกับโครงการต่างๆ</t>
  </si>
  <si>
    <t>เพิ่มขึ้น 26.64%
 เนื่องจากมีการดำเนินการทั้งงานติดตามและประเมินผล โดยงานประเมินผล ในปี 2562 มีพื้นที่ดำเนินการครอบคลุม 77 จังหวัด 30 ชนิดสินค้า รวม 5,349 ราย เพิ่มขึ้นจากปี 2561  (ปี 2561 ดำเนินการ 28 จังหวัด 30 ชนิดสินค้า รวม 2,189 ราย)</t>
  </si>
  <si>
    <t>ลดลง 30.79% 
เนื่องจากมีการบูรณาการการทำงานร่วมกับ สศท1-12 ในการจัดปฏิบัติงานจัดเก็บข้อมูลในพื้นที่ รวมทั้งบูรณาการร่วมกับโครงการอื่นๆ ของศูนย์ประเมินผล ทำให้ลดระยะเวลาและงบประมาณในการจัดเก็บข้อมูลในพื้นที่ลง</t>
  </si>
  <si>
    <t>เพิ่มขึ้น 38.88 %
เนื่องจากลดจำนวนสินค้าในการสำรวจในระดับจังหวัดลง เหลือ 2 สินค้า (ปี61 จำนวน 15) ซึ่งได้มีการเพิ่มจำนวนตัวอย่างในการสำรวจโดยเฉลี่ย สินค้าละ 910 ตัวอย่าง (ปี61 จำนวน 885 ตัวอย่าง)</t>
  </si>
  <si>
    <t>ลดลง 23.30 %
ในปี 2562 เป็นการดำเนินงานต่อเนื่องจากปี 2561 ทำให้บางกิจกรรมไม่มีการดำเนินการ ประกอบกับมีการ  บูรณาการการทำงานร่วมกับโครงการต่างๆ</t>
  </si>
  <si>
    <t>เพิ่มขึ้น 26.64 %
เนื่องจากมีการดำเนินการทั้งงานติดตามและประเมินผล โดยงานประเมินผล ในปี 2562 มีพื้นที่ดำเนินการครอบคลุม 77 จังหวัด 30 ชนิดสินค้า รวม 5,349 ราย เพิ่มขึ้นจากปี 2561  (ปี 2561 ดำเนินการ 28 จังหวัด 30 ชนิดสินค้า รวม 2,189 ราย)</t>
  </si>
  <si>
    <r>
      <rPr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</t>
    </r>
  </si>
  <si>
    <t>2. * หมายถึง กิจกรรมมาตรฐานของงานบริหารจัดการภาครัฐ</t>
  </si>
  <si>
    <t>3. *** หมายถึง เป็นกิจกรรมย่อยแผนบูรณาการ</t>
  </si>
  <si>
    <t>1. ทำต้นทุน ปี 61 ใหม่</t>
  </si>
  <si>
    <t>เพิ่มขึ้น 33.04%
เนื่องจากได้รับมอบหมายให้จัดทำแผนปฏิบัติราชการ 3 ปี (2563 - 2565) ของ สศก. ตามแผนยุทธสศาสตร์ชาติ 20 ปี จึงได้รับ งบประมาณเพิ่มขึ้นเพื่อดำเนินการในกิจกรรมต่างๆ คือ การจัดประชุมคณะกรรมการฯ การจัดประชุมเชิงปฏิบัติการ หลายครั้ง นอกเหนือจากงานตามแผนปกติ</t>
  </si>
  <si>
    <t>ด้านการวิเทศสัมพันธ์* ( กศป.)</t>
  </si>
  <si>
    <t>งานด้านเทคโนโลยีสารสนเทศและการสื่อสาร* (ศสส.)</t>
  </si>
  <si>
    <t>งานด้านเครือข่ายอินเตอร์เน็ตและเวบไซต์* (ศสส.)</t>
  </si>
  <si>
    <t>ค่าใช้จ่ายปันส่วน ปีงบประมาณ 2562</t>
  </si>
  <si>
    <t>ค่าจ้าง รปภ. ปันส่วน อาคาร 8 ชั้น ตามพื้นที่</t>
  </si>
  <si>
    <t xml:space="preserve">สลก </t>
  </si>
  <si>
    <t>0701500003</t>
  </si>
  <si>
    <t>=</t>
  </si>
  <si>
    <t>ส่วน</t>
  </si>
  <si>
    <t>ศสส</t>
  </si>
  <si>
    <t>0701500007</t>
  </si>
  <si>
    <t>กนผ</t>
  </si>
  <si>
    <t>0701500008</t>
  </si>
  <si>
    <t>กศป</t>
  </si>
  <si>
    <t>0701500019</t>
  </si>
  <si>
    <t>ค่าเสื่อมราคา-อาคารและสิ่งปลูกสร้างไม่ระบุ ปันส่วน อาคาร 8 ชั้น ตามพื้นที่</t>
  </si>
  <si>
    <t>ค่าไฟฟ้า อาคารประเมินผล ปันส่วน ตามพื้นที่</t>
  </si>
  <si>
    <t>ศปผ</t>
  </si>
  <si>
    <t>0701500006</t>
  </si>
  <si>
    <t>ค่าไฟฟ้า อาคาร 8 ชั้น ปันส่วน ตามพื้นที่</t>
  </si>
  <si>
    <t>สลก</t>
  </si>
  <si>
    <t>ศปศ</t>
  </si>
  <si>
    <t>0701500031</t>
  </si>
  <si>
    <t>ค่าไฟฟ้าอาคารนวตกรรม บันทึกค่าใช้จ่ายไว้ใน สลก = 376,008.08 บาท (เริ่ม ม.ค.62)</t>
  </si>
  <si>
    <t>ค่าน้ำประปา อาคาร 8 ชั้น ปันส่วน ตามจำนวนคน</t>
  </si>
  <si>
    <t>ตสน</t>
  </si>
  <si>
    <t>0701500001</t>
  </si>
  <si>
    <t>คน</t>
  </si>
  <si>
    <t>กพร</t>
  </si>
  <si>
    <t>0701500002</t>
  </si>
  <si>
    <t>ค่าน้ำประปา AEC อาคาร AEC ปันส่วน ตามจำนวนคน</t>
  </si>
  <si>
    <t>ค่าน้ำประปาอาคารนวตกรรม บันทึกค่าใช้จ่ายไว้ใน สลก = 9,511.94 บาท (เริ่ม พ.ค.62)</t>
  </si>
  <si>
    <t>ค่ารักษาพยาบาล คชจ นำมาปันส่วน ตามจำนวนคนที่มีสิทธิเบิกได้ (กรมบัญชีกลาง ศูนย์ต้นทุน 0701599998)</t>
  </si>
  <si>
    <t>ข้าราชการ</t>
  </si>
  <si>
    <t>ลูกจ้างประจำ</t>
  </si>
  <si>
    <t>สูตร</t>
  </si>
  <si>
    <t>ปันส่วน</t>
  </si>
  <si>
    <t>+</t>
  </si>
  <si>
    <t>กพร.</t>
  </si>
  <si>
    <t>สลก.</t>
  </si>
  <si>
    <t>สลก=71+ผู้บริหาร=5</t>
  </si>
  <si>
    <t>0701500009</t>
  </si>
  <si>
    <t>สศท.1</t>
  </si>
  <si>
    <t>0701500010</t>
  </si>
  <si>
    <t>สศท.2</t>
  </si>
  <si>
    <t>0701500011</t>
  </si>
  <si>
    <t>สศท.3</t>
  </si>
  <si>
    <t>0701500012</t>
  </si>
  <si>
    <t>สศท.4</t>
  </si>
  <si>
    <t>0701500013</t>
  </si>
  <si>
    <t>สศท.5</t>
  </si>
  <si>
    <t>0701500014</t>
  </si>
  <si>
    <t>สศท.6</t>
  </si>
  <si>
    <t>0701500015</t>
  </si>
  <si>
    <t>สศท.7</t>
  </si>
  <si>
    <t>0701500016</t>
  </si>
  <si>
    <t>สศท.8</t>
  </si>
  <si>
    <t>0701500017</t>
  </si>
  <si>
    <t>สศท.9</t>
  </si>
  <si>
    <t>0701500018</t>
  </si>
  <si>
    <t>สศท.10</t>
  </si>
  <si>
    <t>0701500029</t>
  </si>
  <si>
    <t>สศท.11</t>
  </si>
  <si>
    <t>0701500032</t>
  </si>
  <si>
    <t>สศท.12</t>
  </si>
  <si>
    <t>ค่าบริการโทรศัพท์(ค่าซิปทั้ง คือ IP โฟนที่ร้อยสายมารวมกัน) บันทึกค่าใช้จ่ายไว้ที่ สลก = 4,556.15 บาท</t>
  </si>
  <si>
    <t>ค่าครุภัณฑ์ต่ำกว่าเกณฑ์ (ตู้เหล็กเก็บเอกสารบานเลื่อนกระจกใส-สีเทาควันเขียว จำนวน 47 ตู้</t>
  </si>
  <si>
    <t>บันทึกค่าใช้จ่ายไว้ที่ สลก = 1,897,345.40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</si>
</sst>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* #,##0.000_);_(* \(#,##0.000\);_(* &quot;-&quot;??_);_(@_)"/>
    <numFmt numFmtId="168" formatCode="_-* #,##0.00_-;\-* #,##0.00_-;_-* &quot;-&quot;_-;_-@_-"/>
    <numFmt numFmtId="169" formatCode="_(* #,##0.0000_);_(* \(#,##0.0000\);_(* &quot;-&quot;??_);_(@_)"/>
    <numFmt numFmtId="170" formatCode="#,##0.00_ ;\-#,##0.00\ "/>
  </numFmts>
  <fonts count="8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i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i/>
      <sz val="14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u/>
      <sz val="14"/>
      <color indexed="8"/>
      <name val="TH SarabunPSK"/>
      <family val="2"/>
    </font>
    <font>
      <u/>
      <sz val="14"/>
      <color indexed="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u/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rgb="FF002060"/>
      <name val="TH SarabunPSK"/>
      <family val="2"/>
    </font>
    <font>
      <sz val="15"/>
      <color rgb="FF002060"/>
      <name val="TH SarabunPSK"/>
      <family val="2"/>
    </font>
    <font>
      <b/>
      <sz val="14"/>
      <color rgb="FF002060"/>
      <name val="TH SarabunPSK"/>
      <family val="2"/>
    </font>
    <font>
      <sz val="14"/>
      <color rgb="FF002060"/>
      <name val="TH SarabunPSK"/>
      <family val="2"/>
    </font>
    <font>
      <b/>
      <u/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4"/>
      <color rgb="FF0070C0"/>
      <name val="TH SarabunPSK"/>
      <family val="2"/>
    </font>
    <font>
      <sz val="12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rgb="FFC00000"/>
      <name val="TH SarabunPSK"/>
      <family val="2"/>
    </font>
    <font>
      <sz val="14"/>
      <color rgb="FF0000FF"/>
      <name val="TH SarabunPSK"/>
      <family val="2"/>
    </font>
    <font>
      <sz val="13"/>
      <color rgb="FFFF0000"/>
      <name val="TH SarabunPSK"/>
      <family val="2"/>
    </font>
    <font>
      <sz val="14"/>
      <name val="Angsana New"/>
      <family val="1"/>
    </font>
    <font>
      <sz val="14"/>
      <color rgb="FF9933FF"/>
      <name val="TH SarabunPSK"/>
      <family val="2"/>
    </font>
    <font>
      <sz val="14"/>
      <color rgb="FFCC0000"/>
      <name val="TH SarabunPSK"/>
      <family val="2"/>
    </font>
    <font>
      <b/>
      <sz val="14"/>
      <color rgb="FF9933FF"/>
      <name val="TH SarabunPSK"/>
      <family val="2"/>
    </font>
    <font>
      <b/>
      <sz val="14"/>
      <color rgb="FF7030A0"/>
      <name val="TH SarabunPSK"/>
      <family val="2"/>
    </font>
    <font>
      <sz val="16"/>
      <name val="TH SarabunPSK"/>
      <family val="2"/>
    </font>
    <font>
      <sz val="14"/>
      <color rgb="FFCC0066"/>
      <name val="TH SarabunPSK"/>
      <family val="2"/>
    </font>
    <font>
      <b/>
      <sz val="14"/>
      <color rgb="FFCC0066"/>
      <name val="TH SarabunPSK"/>
      <family val="2"/>
    </font>
    <font>
      <sz val="15"/>
      <color rgb="FFCC0066"/>
      <name val="TH SarabunPSK"/>
      <family val="2"/>
    </font>
    <font>
      <b/>
      <sz val="15"/>
      <color rgb="FFCC0066"/>
      <name val="TH SarabunPSK"/>
      <family val="2"/>
    </font>
    <font>
      <sz val="15"/>
      <color rgb="FF9933FF"/>
      <name val="TH SarabunPSK"/>
      <family val="2"/>
    </font>
    <font>
      <b/>
      <sz val="15"/>
      <color rgb="FF9933FF"/>
      <name val="TH SarabunPSK"/>
      <family val="2"/>
    </font>
    <font>
      <sz val="15"/>
      <color rgb="FFCC0000"/>
      <name val="TH SarabunPSK"/>
      <family val="2"/>
    </font>
    <font>
      <b/>
      <u/>
      <sz val="15"/>
      <name val="TH SarabunPSK"/>
      <family val="2"/>
    </font>
    <font>
      <sz val="14"/>
      <color rgb="FF000000"/>
      <name val="TH SarabunPSK"/>
      <family val="2"/>
    </font>
    <font>
      <b/>
      <u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D0D7E5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1" fillId="0" borderId="0"/>
    <xf numFmtId="0" fontId="15" fillId="0" borderId="0"/>
    <xf numFmtId="0" fontId="3" fillId="0" borderId="0"/>
    <xf numFmtId="0" fontId="3" fillId="2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" fillId="0" borderId="0"/>
    <xf numFmtId="0" fontId="14" fillId="0" borderId="0"/>
    <xf numFmtId="0" fontId="6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</cellStyleXfs>
  <cellXfs count="1882">
    <xf numFmtId="0" fontId="0" fillId="0" borderId="0" xfId="0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top"/>
    </xf>
    <xf numFmtId="164" fontId="18" fillId="0" borderId="0" xfId="50" applyFont="1" applyFill="1" applyAlignment="1">
      <alignment vertical="top"/>
    </xf>
    <xf numFmtId="0" fontId="16" fillId="0" borderId="9" xfId="0" applyFont="1" applyFill="1" applyBorder="1" applyAlignment="1">
      <alignment vertical="top" wrapText="1"/>
    </xf>
    <xf numFmtId="164" fontId="16" fillId="0" borderId="9" xfId="5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13" xfId="0" applyFont="1" applyFill="1" applyBorder="1" applyAlignment="1">
      <alignment vertical="top" wrapText="1"/>
    </xf>
    <xf numFmtId="164" fontId="16" fillId="0" borderId="13" xfId="50" applyFont="1" applyFill="1" applyBorder="1" applyAlignment="1">
      <alignment vertical="top"/>
    </xf>
    <xf numFmtId="0" fontId="16" fillId="0" borderId="15" xfId="0" applyFont="1" applyFill="1" applyBorder="1"/>
    <xf numFmtId="0" fontId="16" fillId="0" borderId="20" xfId="0" applyFont="1" applyFill="1" applyBorder="1" applyAlignment="1">
      <alignment vertical="top" wrapText="1"/>
    </xf>
    <xf numFmtId="164" fontId="16" fillId="0" borderId="20" xfId="50" applyFont="1" applyFill="1" applyBorder="1" applyAlignment="1">
      <alignment vertical="top"/>
    </xf>
    <xf numFmtId="165" fontId="16" fillId="0" borderId="20" xfId="50" applyNumberFormat="1" applyFont="1" applyFill="1" applyBorder="1" applyAlignment="1">
      <alignment vertical="top"/>
    </xf>
    <xf numFmtId="43" fontId="18" fillId="0" borderId="0" xfId="0" applyNumberFormat="1" applyFont="1" applyFill="1" applyAlignment="1">
      <alignment vertical="top"/>
    </xf>
    <xf numFmtId="165" fontId="16" fillId="0" borderId="13" xfId="50" applyNumberFormat="1" applyFont="1" applyFill="1" applyBorder="1" applyAlignment="1">
      <alignment vertical="top"/>
    </xf>
    <xf numFmtId="43" fontId="16" fillId="0" borderId="0" xfId="0" applyNumberFormat="1" applyFont="1" applyFill="1" applyAlignment="1">
      <alignment vertical="top"/>
    </xf>
    <xf numFmtId="164" fontId="16" fillId="0" borderId="0" xfId="50" applyFont="1" applyFill="1" applyAlignment="1">
      <alignment vertical="top"/>
    </xf>
    <xf numFmtId="166" fontId="16" fillId="0" borderId="0" xfId="0" applyNumberFormat="1" applyFont="1" applyFill="1" applyAlignment="1">
      <alignment vertical="top"/>
    </xf>
    <xf numFmtId="164" fontId="16" fillId="0" borderId="0" xfId="50" applyFont="1" applyFill="1"/>
    <xf numFmtId="165" fontId="16" fillId="0" borderId="0" xfId="50" applyNumberFormat="1" applyFont="1" applyFill="1" applyBorder="1" applyAlignment="1">
      <alignment horizontal="center"/>
    </xf>
    <xf numFmtId="164" fontId="16" fillId="0" borderId="0" xfId="50" applyFont="1" applyFill="1" applyBorder="1" applyAlignment="1">
      <alignment horizontal="center"/>
    </xf>
    <xf numFmtId="167" fontId="16" fillId="0" borderId="0" xfId="50" applyNumberFormat="1" applyFont="1" applyFill="1"/>
    <xf numFmtId="165" fontId="16" fillId="0" borderId="0" xfId="50" applyNumberFormat="1" applyFont="1" applyFill="1" applyAlignment="1">
      <alignment horizontal="center"/>
    </xf>
    <xf numFmtId="164" fontId="16" fillId="0" borderId="0" xfId="50" applyFont="1" applyFill="1" applyAlignment="1">
      <alignment horizontal="center"/>
    </xf>
    <xf numFmtId="0" fontId="18" fillId="0" borderId="0" xfId="0" applyFont="1" applyFill="1"/>
    <xf numFmtId="164" fontId="19" fillId="0" borderId="0" xfId="50" applyFont="1"/>
    <xf numFmtId="164" fontId="20" fillId="0" borderId="0" xfId="50" applyFont="1"/>
    <xf numFmtId="164" fontId="20" fillId="0" borderId="0" xfId="50" applyFont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0" xfId="0" applyFont="1"/>
    <xf numFmtId="0" fontId="2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/>
    <xf numFmtId="164" fontId="18" fillId="0" borderId="0" xfId="50" applyFont="1" applyFill="1"/>
    <xf numFmtId="164" fontId="16" fillId="0" borderId="0" xfId="50" applyFont="1" applyFill="1" applyAlignment="1">
      <alignment vertical="center"/>
    </xf>
    <xf numFmtId="164" fontId="18" fillId="0" borderId="35" xfId="50" applyFont="1" applyFill="1" applyBorder="1" applyAlignment="1">
      <alignment horizontal="center" vertical="center"/>
    </xf>
    <xf numFmtId="164" fontId="18" fillId="0" borderId="36" xfId="50" applyFont="1" applyFill="1" applyBorder="1" applyAlignment="1">
      <alignment horizontal="center" vertical="center"/>
    </xf>
    <xf numFmtId="164" fontId="18" fillId="0" borderId="37" xfId="50" applyFont="1" applyFill="1" applyBorder="1" applyAlignment="1">
      <alignment horizontal="center" vertical="center"/>
    </xf>
    <xf numFmtId="164" fontId="18" fillId="0" borderId="38" xfId="50" applyFont="1" applyFill="1" applyBorder="1" applyAlignment="1">
      <alignment horizontal="center" vertical="center" wrapText="1"/>
    </xf>
    <xf numFmtId="164" fontId="18" fillId="0" borderId="11" xfId="50" applyFont="1" applyFill="1" applyBorder="1" applyAlignment="1">
      <alignment horizontal="center" vertical="center" wrapText="1"/>
    </xf>
    <xf numFmtId="164" fontId="18" fillId="0" borderId="39" xfId="5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vertical="top"/>
    </xf>
    <xf numFmtId="0" fontId="22" fillId="0" borderId="40" xfId="0" applyFont="1" applyFill="1" applyBorder="1" applyAlignment="1">
      <alignment vertical="top" wrapText="1"/>
    </xf>
    <xf numFmtId="164" fontId="22" fillId="0" borderId="35" xfId="50" applyFont="1" applyFill="1" applyBorder="1" applyAlignment="1">
      <alignment vertical="top"/>
    </xf>
    <xf numFmtId="164" fontId="22" fillId="0" borderId="11" xfId="50" applyFont="1" applyFill="1" applyBorder="1" applyAlignment="1">
      <alignment vertical="top"/>
    </xf>
    <xf numFmtId="164" fontId="22" fillId="0" borderId="39" xfId="50" applyFont="1" applyFill="1" applyBorder="1" applyAlignment="1">
      <alignment vertical="top"/>
    </xf>
    <xf numFmtId="164" fontId="22" fillId="0" borderId="38" xfId="50" applyFont="1" applyFill="1" applyBorder="1" applyAlignment="1">
      <alignment vertical="top"/>
    </xf>
    <xf numFmtId="164" fontId="22" fillId="0" borderId="0" xfId="50" applyFont="1" applyFill="1" applyAlignment="1">
      <alignment vertical="top"/>
    </xf>
    <xf numFmtId="0" fontId="18" fillId="0" borderId="36" xfId="0" applyFont="1" applyFill="1" applyBorder="1" applyAlignment="1">
      <alignment vertical="top"/>
    </xf>
    <xf numFmtId="0" fontId="18" fillId="0" borderId="40" xfId="0" applyFont="1" applyFill="1" applyBorder="1" applyAlignment="1">
      <alignment vertical="top" wrapText="1"/>
    </xf>
    <xf numFmtId="164" fontId="18" fillId="0" borderId="35" xfId="50" applyFont="1" applyFill="1" applyBorder="1" applyAlignment="1">
      <alignment vertical="top"/>
    </xf>
    <xf numFmtId="164" fontId="18" fillId="0" borderId="11" xfId="50" applyFont="1" applyFill="1" applyBorder="1" applyAlignment="1">
      <alignment vertical="top"/>
    </xf>
    <xf numFmtId="164" fontId="18" fillId="0" borderId="39" xfId="50" applyFont="1" applyFill="1" applyBorder="1" applyAlignment="1">
      <alignment vertical="top"/>
    </xf>
    <xf numFmtId="164" fontId="18" fillId="0" borderId="38" xfId="50" applyFont="1" applyFill="1" applyBorder="1" applyAlignment="1">
      <alignment vertical="top"/>
    </xf>
    <xf numFmtId="164" fontId="42" fillId="0" borderId="39" xfId="50" applyFont="1" applyFill="1" applyBorder="1" applyAlignment="1">
      <alignment vertical="top"/>
    </xf>
    <xf numFmtId="0" fontId="22" fillId="0" borderId="41" xfId="0" applyFont="1" applyFill="1" applyBorder="1" applyAlignment="1">
      <alignment vertical="top"/>
    </xf>
    <xf numFmtId="164" fontId="22" fillId="0" borderId="42" xfId="50" applyFont="1" applyFill="1" applyBorder="1" applyAlignment="1">
      <alignment vertical="top"/>
    </xf>
    <xf numFmtId="164" fontId="18" fillId="0" borderId="43" xfId="50" applyFont="1" applyFill="1" applyBorder="1" applyAlignment="1">
      <alignment vertical="top"/>
    </xf>
    <xf numFmtId="164" fontId="18" fillId="0" borderId="44" xfId="50" applyFont="1" applyFill="1" applyBorder="1" applyAlignment="1">
      <alignment vertical="top"/>
    </xf>
    <xf numFmtId="164" fontId="18" fillId="0" borderId="45" xfId="50" applyFont="1" applyFill="1" applyBorder="1" applyAlignment="1">
      <alignment vertical="top"/>
    </xf>
    <xf numFmtId="164" fontId="18" fillId="0" borderId="46" xfId="50" applyFont="1" applyFill="1" applyBorder="1" applyAlignment="1">
      <alignment vertical="top"/>
    </xf>
    <xf numFmtId="164" fontId="18" fillId="0" borderId="47" xfId="50" applyFont="1" applyFill="1" applyBorder="1" applyAlignment="1">
      <alignment vertical="top"/>
    </xf>
    <xf numFmtId="164" fontId="19" fillId="0" borderId="0" xfId="50" applyFont="1" applyFill="1"/>
    <xf numFmtId="164" fontId="19" fillId="0" borderId="0" xfId="5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19" fillId="0" borderId="11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49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vertical="top"/>
    </xf>
    <xf numFmtId="0" fontId="43" fillId="0" borderId="14" xfId="0" applyFont="1" applyFill="1" applyBorder="1" applyAlignment="1">
      <alignment vertical="top" wrapText="1"/>
    </xf>
    <xf numFmtId="165" fontId="16" fillId="0" borderId="50" xfId="50" applyNumberFormat="1" applyFont="1" applyFill="1" applyBorder="1" applyAlignment="1">
      <alignment vertical="top"/>
    </xf>
    <xf numFmtId="0" fontId="16" fillId="0" borderId="0" xfId="0" applyFont="1" applyFill="1" applyBorder="1"/>
    <xf numFmtId="0" fontId="19" fillId="0" borderId="51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164" fontId="16" fillId="0" borderId="23" xfId="50" applyFont="1" applyFill="1" applyBorder="1" applyAlignment="1">
      <alignment vertical="top" wrapText="1"/>
    </xf>
    <xf numFmtId="164" fontId="16" fillId="0" borderId="24" xfId="5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/>
    </xf>
    <xf numFmtId="164" fontId="16" fillId="0" borderId="52" xfId="50" applyFont="1" applyFill="1" applyBorder="1" applyAlignment="1">
      <alignment vertical="top" wrapText="1"/>
    </xf>
    <xf numFmtId="164" fontId="16" fillId="0" borderId="53" xfId="5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165" fontId="16" fillId="0" borderId="0" xfId="50" applyNumberFormat="1" applyFont="1" applyFill="1" applyBorder="1" applyAlignment="1">
      <alignment vertical="top"/>
    </xf>
    <xf numFmtId="164" fontId="16" fillId="0" borderId="0" xfId="5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64" fontId="44" fillId="0" borderId="0" xfId="50" applyFont="1" applyFill="1"/>
    <xf numFmtId="164" fontId="45" fillId="0" borderId="0" xfId="50" applyFont="1" applyFill="1"/>
    <xf numFmtId="164" fontId="43" fillId="0" borderId="0" xfId="50" applyFont="1" applyFill="1"/>
    <xf numFmtId="164" fontId="46" fillId="0" borderId="0" xfId="50" applyFont="1" applyFill="1" applyBorder="1" applyAlignment="1"/>
    <xf numFmtId="164" fontId="46" fillId="0" borderId="36" xfId="50" applyFont="1" applyFill="1" applyBorder="1" applyAlignment="1">
      <alignment horizontal="center" vertical="center" wrapText="1"/>
    </xf>
    <xf numFmtId="164" fontId="46" fillId="0" borderId="35" xfId="50" applyFont="1" applyFill="1" applyBorder="1" applyAlignment="1">
      <alignment horizontal="center" vertical="center" wrapText="1"/>
    </xf>
    <xf numFmtId="164" fontId="43" fillId="0" borderId="0" xfId="50" applyFont="1" applyFill="1" applyAlignment="1">
      <alignment vertical="top"/>
    </xf>
    <xf numFmtId="164" fontId="43" fillId="0" borderId="9" xfId="50" applyFont="1" applyFill="1" applyBorder="1" applyAlignment="1">
      <alignment vertical="top"/>
    </xf>
    <xf numFmtId="164" fontId="43" fillId="0" borderId="15" xfId="50" applyFont="1" applyFill="1" applyBorder="1" applyAlignment="1">
      <alignment vertical="top"/>
    </xf>
    <xf numFmtId="164" fontId="46" fillId="0" borderId="52" xfId="50" applyFont="1" applyFill="1" applyBorder="1" applyAlignment="1">
      <alignment vertical="top"/>
    </xf>
    <xf numFmtId="165" fontId="16" fillId="0" borderId="52" xfId="1" applyNumberFormat="1" applyFont="1" applyFill="1" applyBorder="1" applyAlignment="1">
      <alignment vertical="top"/>
    </xf>
    <xf numFmtId="164" fontId="43" fillId="0" borderId="12" xfId="50" applyFont="1" applyFill="1" applyBorder="1" applyAlignment="1">
      <alignment vertical="top"/>
    </xf>
    <xf numFmtId="164" fontId="43" fillId="0" borderId="13" xfId="50" applyFont="1" applyFill="1" applyBorder="1" applyAlignment="1">
      <alignment vertical="top"/>
    </xf>
    <xf numFmtId="164" fontId="43" fillId="0" borderId="14" xfId="50" applyFont="1" applyFill="1" applyBorder="1" applyAlignment="1">
      <alignment vertical="top"/>
    </xf>
    <xf numFmtId="164" fontId="43" fillId="0" borderId="0" xfId="50" applyFont="1" applyFill="1" applyBorder="1" applyAlignment="1">
      <alignment vertical="top"/>
    </xf>
    <xf numFmtId="164" fontId="46" fillId="0" borderId="0" xfId="50" applyFont="1" applyFill="1" applyBorder="1" applyAlignment="1">
      <alignment vertical="top"/>
    </xf>
    <xf numFmtId="164" fontId="43" fillId="0" borderId="49" xfId="50" applyFont="1" applyFill="1" applyBorder="1" applyAlignment="1">
      <alignment vertical="top"/>
    </xf>
    <xf numFmtId="164" fontId="46" fillId="0" borderId="58" xfId="50" applyFont="1" applyFill="1" applyBorder="1" applyAlignment="1">
      <alignment vertical="top"/>
    </xf>
    <xf numFmtId="164" fontId="46" fillId="0" borderId="30" xfId="50" applyFont="1" applyFill="1" applyBorder="1" applyAlignment="1">
      <alignment vertical="top"/>
    </xf>
    <xf numFmtId="164" fontId="46" fillId="0" borderId="0" xfId="50" applyFont="1" applyFill="1"/>
    <xf numFmtId="0" fontId="46" fillId="0" borderId="0" xfId="0" applyFont="1" applyFill="1" applyAlignment="1">
      <alignment vertical="top"/>
    </xf>
    <xf numFmtId="0" fontId="43" fillId="0" borderId="0" xfId="0" applyFont="1" applyFill="1" applyAlignment="1">
      <alignment vertical="top"/>
    </xf>
    <xf numFmtId="0" fontId="43" fillId="0" borderId="12" xfId="0" applyFont="1" applyFill="1" applyBorder="1" applyAlignment="1">
      <alignment vertical="top"/>
    </xf>
    <xf numFmtId="0" fontId="43" fillId="0" borderId="52" xfId="0" applyFont="1" applyFill="1" applyBorder="1" applyAlignment="1">
      <alignment vertical="top" wrapText="1"/>
    </xf>
    <xf numFmtId="0" fontId="43" fillId="0" borderId="8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/>
    <xf numFmtId="0" fontId="45" fillId="0" borderId="0" xfId="0" applyFont="1" applyFill="1" applyBorder="1"/>
    <xf numFmtId="165" fontId="44" fillId="0" borderId="0" xfId="0" applyNumberFormat="1" applyFont="1" applyFill="1" applyBorder="1"/>
    <xf numFmtId="164" fontId="44" fillId="0" borderId="0" xfId="50" applyFont="1" applyFill="1" applyBorder="1" applyAlignment="1">
      <alignment horizontal="center"/>
    </xf>
    <xf numFmtId="0" fontId="46" fillId="0" borderId="0" xfId="0" applyFont="1" applyFill="1" applyBorder="1" applyAlignment="1"/>
    <xf numFmtId="0" fontId="43" fillId="0" borderId="0" xfId="0" applyFont="1" applyFill="1" applyBorder="1"/>
    <xf numFmtId="0" fontId="46" fillId="0" borderId="25" xfId="0" applyFont="1" applyFill="1" applyBorder="1" applyAlignment="1">
      <alignment horizontal="center" vertical="center" wrapText="1"/>
    </xf>
    <xf numFmtId="165" fontId="46" fillId="0" borderId="25" xfId="0" applyNumberFormat="1" applyFont="1" applyFill="1" applyBorder="1" applyAlignment="1">
      <alignment horizontal="center" vertical="center" shrinkToFit="1"/>
    </xf>
    <xf numFmtId="164" fontId="46" fillId="0" borderId="37" xfId="5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top" wrapText="1"/>
    </xf>
    <xf numFmtId="164" fontId="46" fillId="0" borderId="13" xfId="50" applyFont="1" applyFill="1" applyBorder="1" applyAlignment="1">
      <alignment vertical="top"/>
    </xf>
    <xf numFmtId="165" fontId="43" fillId="0" borderId="13" xfId="50" applyNumberFormat="1" applyFont="1" applyFill="1" applyBorder="1" applyAlignment="1">
      <alignment vertical="top"/>
    </xf>
    <xf numFmtId="164" fontId="46" fillId="0" borderId="14" xfId="50" applyFont="1" applyFill="1" applyBorder="1" applyAlignment="1">
      <alignment vertical="top"/>
    </xf>
    <xf numFmtId="168" fontId="43" fillId="0" borderId="15" xfId="50" applyNumberFormat="1" applyFont="1" applyFill="1" applyBorder="1" applyAlignment="1">
      <alignment vertical="top" shrinkToFit="1"/>
    </xf>
    <xf numFmtId="168" fontId="43" fillId="0" borderId="13" xfId="50" applyNumberFormat="1" applyFont="1" applyFill="1" applyBorder="1" applyAlignment="1">
      <alignment vertical="top" shrinkToFit="1"/>
    </xf>
    <xf numFmtId="164" fontId="43" fillId="0" borderId="17" xfId="50" applyFont="1" applyFill="1" applyBorder="1" applyAlignment="1">
      <alignment vertical="top"/>
    </xf>
    <xf numFmtId="164" fontId="46" fillId="0" borderId="17" xfId="50" applyFont="1" applyFill="1" applyBorder="1" applyAlignment="1">
      <alignment vertical="top"/>
    </xf>
    <xf numFmtId="0" fontId="43" fillId="0" borderId="26" xfId="0" applyFont="1" applyFill="1" applyBorder="1" applyAlignment="1">
      <alignment vertical="top"/>
    </xf>
    <xf numFmtId="165" fontId="43" fillId="0" borderId="17" xfId="50" applyNumberFormat="1" applyFont="1" applyFill="1" applyBorder="1" applyAlignment="1">
      <alignment vertical="top"/>
    </xf>
    <xf numFmtId="164" fontId="43" fillId="0" borderId="17" xfId="50" applyFont="1" applyFill="1" applyBorder="1" applyAlignment="1">
      <alignment horizontal="center" vertical="top"/>
    </xf>
    <xf numFmtId="164" fontId="46" fillId="0" borderId="9" xfId="50" applyFont="1" applyFill="1" applyBorder="1" applyAlignment="1">
      <alignment vertical="top"/>
    </xf>
    <xf numFmtId="165" fontId="43" fillId="0" borderId="9" xfId="50" applyNumberFormat="1" applyFont="1" applyFill="1" applyBorder="1" applyAlignment="1">
      <alignment vertical="top"/>
    </xf>
    <xf numFmtId="164" fontId="46" fillId="0" borderId="10" xfId="50" applyFont="1" applyFill="1" applyBorder="1" applyAlignment="1">
      <alignment vertical="top"/>
    </xf>
    <xf numFmtId="0" fontId="43" fillId="0" borderId="61" xfId="0" applyFont="1" applyFill="1" applyBorder="1" applyAlignment="1">
      <alignment vertical="center" wrapText="1"/>
    </xf>
    <xf numFmtId="164" fontId="43" fillId="0" borderId="52" xfId="1" applyFont="1" applyFill="1" applyBorder="1"/>
    <xf numFmtId="0" fontId="43" fillId="0" borderId="52" xfId="0" applyFont="1" applyFill="1" applyBorder="1" applyAlignment="1">
      <alignment wrapText="1"/>
    </xf>
    <xf numFmtId="0" fontId="43" fillId="0" borderId="61" xfId="0" applyFont="1" applyFill="1" applyBorder="1" applyAlignment="1">
      <alignment vertical="top" wrapText="1"/>
    </xf>
    <xf numFmtId="0" fontId="46" fillId="0" borderId="0" xfId="0" applyFont="1" applyFill="1" applyBorder="1"/>
    <xf numFmtId="164" fontId="43" fillId="0" borderId="0" xfId="50" applyFont="1" applyFill="1" applyBorder="1"/>
    <xf numFmtId="0" fontId="43" fillId="0" borderId="0" xfId="0" applyFont="1" applyFill="1" applyBorder="1" applyAlignment="1">
      <alignment horizontal="center"/>
    </xf>
    <xf numFmtId="164" fontId="43" fillId="0" borderId="0" xfId="0" applyNumberFormat="1" applyFont="1" applyFill="1" applyBorder="1"/>
    <xf numFmtId="165" fontId="43" fillId="0" borderId="0" xfId="0" applyNumberFormat="1" applyFont="1" applyFill="1" applyBorder="1"/>
    <xf numFmtId="164" fontId="43" fillId="0" borderId="0" xfId="50" applyFont="1" applyFill="1" applyBorder="1" applyAlignment="1">
      <alignment horizontal="center"/>
    </xf>
    <xf numFmtId="164" fontId="47" fillId="0" borderId="0" xfId="50" applyFont="1" applyFill="1" applyBorder="1"/>
    <xf numFmtId="43" fontId="43" fillId="0" borderId="0" xfId="0" applyNumberFormat="1" applyFont="1" applyFill="1" applyBorder="1"/>
    <xf numFmtId="0" fontId="16" fillId="0" borderId="12" xfId="0" applyFont="1" applyFill="1" applyBorder="1" applyAlignment="1">
      <alignment vertical="top" wrapText="1"/>
    </xf>
    <xf numFmtId="164" fontId="44" fillId="0" borderId="0" xfId="50" applyFont="1" applyFill="1" applyAlignment="1">
      <alignment horizontal="center"/>
    </xf>
    <xf numFmtId="164" fontId="46" fillId="0" borderId="42" xfId="50" applyFont="1" applyFill="1" applyBorder="1" applyAlignment="1">
      <alignment horizontal="center" vertical="center" wrapText="1"/>
    </xf>
    <xf numFmtId="165" fontId="43" fillId="0" borderId="25" xfId="50" applyNumberFormat="1" applyFont="1" applyFill="1" applyBorder="1" applyAlignment="1">
      <alignment vertical="top"/>
    </xf>
    <xf numFmtId="164" fontId="46" fillId="0" borderId="37" xfId="50" applyFont="1" applyFill="1" applyBorder="1" applyAlignment="1">
      <alignment vertical="top"/>
    </xf>
    <xf numFmtId="164" fontId="43" fillId="0" borderId="60" xfId="50" applyFont="1" applyFill="1" applyBorder="1" applyAlignment="1">
      <alignment vertical="top" shrinkToFit="1"/>
    </xf>
    <xf numFmtId="164" fontId="43" fillId="0" borderId="25" xfId="50" applyFont="1" applyFill="1" applyBorder="1" applyAlignment="1">
      <alignment vertical="top" shrinkToFit="1"/>
    </xf>
    <xf numFmtId="0" fontId="43" fillId="0" borderId="15" xfId="0" applyFont="1" applyFill="1" applyBorder="1" applyAlignment="1">
      <alignment horizontal="center" wrapText="1"/>
    </xf>
    <xf numFmtId="164" fontId="43" fillId="0" borderId="13" xfId="50" applyNumberFormat="1" applyFont="1" applyFill="1" applyBorder="1" applyAlignment="1">
      <alignment vertical="top"/>
    </xf>
    <xf numFmtId="43" fontId="43" fillId="0" borderId="13" xfId="50" applyNumberFormat="1" applyFont="1" applyFill="1" applyBorder="1" applyAlignment="1">
      <alignment vertical="top" shrinkToFit="1"/>
    </xf>
    <xf numFmtId="164" fontId="43" fillId="0" borderId="17" xfId="50" applyNumberFormat="1" applyFont="1" applyFill="1" applyBorder="1" applyAlignment="1">
      <alignment vertical="top"/>
    </xf>
    <xf numFmtId="43" fontId="43" fillId="0" borderId="17" xfId="50" applyNumberFormat="1" applyFont="1" applyFill="1" applyBorder="1" applyAlignment="1">
      <alignment vertical="top" shrinkToFit="1"/>
    </xf>
    <xf numFmtId="0" fontId="43" fillId="0" borderId="15" xfId="0" applyFont="1" applyFill="1" applyBorder="1" applyAlignment="1">
      <alignment vertical="top"/>
    </xf>
    <xf numFmtId="0" fontId="43" fillId="0" borderId="73" xfId="0" applyFont="1" applyFill="1" applyBorder="1" applyAlignment="1">
      <alignment vertical="top" wrapText="1"/>
    </xf>
    <xf numFmtId="164" fontId="43" fillId="0" borderId="13" xfId="50" applyNumberFormat="1" applyFont="1" applyFill="1" applyBorder="1" applyAlignment="1">
      <alignment horizontal="center" vertical="top"/>
    </xf>
    <xf numFmtId="164" fontId="46" fillId="0" borderId="0" xfId="50" applyFont="1" applyFill="1" applyAlignment="1">
      <alignment vertical="top"/>
    </xf>
    <xf numFmtId="0" fontId="43" fillId="0" borderId="15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15" xfId="0" applyFont="1" applyFill="1" applyBorder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48" fillId="0" borderId="0" xfId="0" applyFont="1" applyFill="1" applyAlignment="1">
      <alignment horizontal="right"/>
    </xf>
    <xf numFmtId="0" fontId="50" fillId="0" borderId="19" xfId="0" applyFont="1" applyFill="1" applyBorder="1" applyAlignment="1">
      <alignment horizontal="center"/>
    </xf>
    <xf numFmtId="0" fontId="50" fillId="0" borderId="6" xfId="0" applyFont="1" applyFill="1" applyBorder="1" applyAlignment="1">
      <alignment horizontal="center"/>
    </xf>
    <xf numFmtId="0" fontId="50" fillId="0" borderId="7" xfId="0" applyFont="1" applyFill="1" applyBorder="1" applyAlignment="1">
      <alignment horizontal="center"/>
    </xf>
    <xf numFmtId="0" fontId="51" fillId="0" borderId="0" xfId="0" applyFont="1" applyFill="1"/>
    <xf numFmtId="164" fontId="16" fillId="0" borderId="25" xfId="50" applyNumberFormat="1" applyFont="1" applyFill="1" applyBorder="1"/>
    <xf numFmtId="164" fontId="18" fillId="0" borderId="25" xfId="50" applyNumberFormat="1" applyFont="1" applyFill="1" applyBorder="1"/>
    <xf numFmtId="165" fontId="16" fillId="0" borderId="25" xfId="1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64" fontId="16" fillId="0" borderId="37" xfId="0" applyNumberFormat="1" applyFont="1" applyFill="1" applyBorder="1"/>
    <xf numFmtId="0" fontId="16" fillId="0" borderId="0" xfId="0" applyFont="1" applyFill="1" applyAlignment="1">
      <alignment horizontal="left"/>
    </xf>
    <xf numFmtId="164" fontId="18" fillId="0" borderId="13" xfId="50" applyNumberFormat="1" applyFont="1" applyFill="1" applyBorder="1"/>
    <xf numFmtId="164" fontId="16" fillId="0" borderId="13" xfId="50" applyFont="1" applyFill="1" applyBorder="1"/>
    <xf numFmtId="0" fontId="51" fillId="0" borderId="0" xfId="0" applyFont="1" applyFill="1" applyAlignment="1">
      <alignment horizontal="left"/>
    </xf>
    <xf numFmtId="164" fontId="50" fillId="0" borderId="30" xfId="0" applyNumberFormat="1" applyFont="1" applyFill="1" applyBorder="1"/>
    <xf numFmtId="164" fontId="50" fillId="0" borderId="58" xfId="0" applyNumberFormat="1" applyFont="1" applyFill="1" applyBorder="1"/>
    <xf numFmtId="164" fontId="51" fillId="0" borderId="0" xfId="50" applyFont="1" applyFill="1"/>
    <xf numFmtId="0" fontId="46" fillId="0" borderId="0" xfId="0" applyFont="1" applyFill="1"/>
    <xf numFmtId="0" fontId="52" fillId="0" borderId="0" xfId="0" applyFont="1" applyFill="1"/>
    <xf numFmtId="0" fontId="43" fillId="0" borderId="0" xfId="0" applyFont="1" applyFill="1"/>
    <xf numFmtId="0" fontId="43" fillId="0" borderId="0" xfId="0" applyFont="1" applyFill="1" applyAlignment="1">
      <alignment horizontal="center"/>
    </xf>
    <xf numFmtId="165" fontId="43" fillId="0" borderId="0" xfId="50" applyNumberFormat="1" applyFont="1" applyFill="1" applyAlignment="1">
      <alignment horizontal="center"/>
    </xf>
    <xf numFmtId="0" fontId="43" fillId="0" borderId="77" xfId="0" applyFont="1" applyFill="1" applyBorder="1"/>
    <xf numFmtId="0" fontId="43" fillId="0" borderId="78" xfId="0" applyFont="1" applyFill="1" applyBorder="1"/>
    <xf numFmtId="0" fontId="46" fillId="0" borderId="34" xfId="0" applyFont="1" applyFill="1" applyBorder="1"/>
    <xf numFmtId="0" fontId="46" fillId="0" borderId="55" xfId="0" applyFont="1" applyFill="1" applyBorder="1" applyAlignment="1">
      <alignment horizontal="center" vertical="center"/>
    </xf>
    <xf numFmtId="49" fontId="46" fillId="0" borderId="60" xfId="50" applyNumberFormat="1" applyFont="1" applyFill="1" applyBorder="1" applyAlignment="1">
      <alignment horizontal="center" wrapText="1"/>
    </xf>
    <xf numFmtId="164" fontId="46" fillId="0" borderId="60" xfId="5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164" fontId="46" fillId="0" borderId="0" xfId="50" applyFont="1" applyFill="1" applyBorder="1"/>
    <xf numFmtId="43" fontId="43" fillId="0" borderId="0" xfId="0" applyNumberFormat="1" applyFont="1" applyFill="1"/>
    <xf numFmtId="164" fontId="43" fillId="0" borderId="49" xfId="50" applyNumberFormat="1" applyFont="1" applyFill="1" applyBorder="1" applyAlignment="1">
      <alignment vertical="top"/>
    </xf>
    <xf numFmtId="164" fontId="43" fillId="0" borderId="73" xfId="50" applyNumberFormat="1" applyFont="1" applyFill="1" applyBorder="1" applyAlignment="1">
      <alignment vertical="top"/>
    </xf>
    <xf numFmtId="164" fontId="43" fillId="0" borderId="87" xfId="50" applyNumberFormat="1" applyFont="1" applyFill="1" applyBorder="1" applyAlignment="1">
      <alignment vertical="top"/>
    </xf>
    <xf numFmtId="0" fontId="43" fillId="0" borderId="55" xfId="0" applyFont="1" applyFill="1" applyBorder="1" applyAlignment="1">
      <alignment vertical="top"/>
    </xf>
    <xf numFmtId="164" fontId="43" fillId="0" borderId="0" xfId="50" applyNumberFormat="1" applyFont="1" applyFill="1" applyBorder="1" applyAlignment="1">
      <alignment vertical="top"/>
    </xf>
    <xf numFmtId="0" fontId="43" fillId="0" borderId="25" xfId="0" applyFont="1" applyFill="1" applyBorder="1"/>
    <xf numFmtId="164" fontId="43" fillId="0" borderId="25" xfId="50" applyFont="1" applyFill="1" applyBorder="1"/>
    <xf numFmtId="43" fontId="16" fillId="0" borderId="0" xfId="0" applyNumberFormat="1" applyFont="1" applyFill="1"/>
    <xf numFmtId="0" fontId="16" fillId="0" borderId="0" xfId="0" applyFont="1" applyFill="1" applyAlignment="1">
      <alignment horizontal="right"/>
    </xf>
    <xf numFmtId="0" fontId="25" fillId="0" borderId="0" xfId="0" applyFont="1" applyFill="1"/>
    <xf numFmtId="0" fontId="18" fillId="0" borderId="6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top"/>
    </xf>
    <xf numFmtId="0" fontId="16" fillId="0" borderId="89" xfId="0" applyFont="1" applyFill="1" applyBorder="1" applyAlignment="1">
      <alignment horizontal="center" vertical="top"/>
    </xf>
    <xf numFmtId="43" fontId="16" fillId="0" borderId="0" xfId="0" applyNumberFormat="1" applyFont="1" applyFill="1" applyAlignment="1">
      <alignment horizontal="right"/>
    </xf>
    <xf numFmtId="0" fontId="18" fillId="0" borderId="3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shrinkToFit="1"/>
    </xf>
    <xf numFmtId="49" fontId="18" fillId="0" borderId="37" xfId="0" applyNumberFormat="1" applyFont="1" applyFill="1" applyBorder="1" applyAlignment="1">
      <alignment horizontal="center" shrinkToFit="1"/>
    </xf>
    <xf numFmtId="49" fontId="46" fillId="0" borderId="90" xfId="0" applyNumberFormat="1" applyFont="1" applyFill="1" applyBorder="1" applyAlignment="1">
      <alignment horizontal="center" shrinkToFit="1"/>
    </xf>
    <xf numFmtId="49" fontId="18" fillId="0" borderId="55" xfId="0" applyNumberFormat="1" applyFont="1" applyFill="1" applyBorder="1" applyAlignment="1">
      <alignment horizontal="center" shrinkToFit="1"/>
    </xf>
    <xf numFmtId="0" fontId="18" fillId="0" borderId="72" xfId="0" applyFont="1" applyFill="1" applyBorder="1" applyAlignment="1">
      <alignment horizontal="center" vertical="center" wrapText="1" shrinkToFit="1"/>
    </xf>
    <xf numFmtId="0" fontId="18" fillId="0" borderId="49" xfId="0" applyFont="1" applyFill="1" applyBorder="1" applyAlignment="1">
      <alignment horizontal="center" vertical="center" wrapText="1" shrinkToFit="1"/>
    </xf>
    <xf numFmtId="0" fontId="18" fillId="0" borderId="55" xfId="0" applyFont="1" applyFill="1" applyBorder="1" applyAlignment="1">
      <alignment horizontal="center" vertical="center" wrapText="1" shrinkToFit="1"/>
    </xf>
    <xf numFmtId="164" fontId="16" fillId="0" borderId="25" xfId="50" applyFont="1" applyFill="1" applyBorder="1"/>
    <xf numFmtId="164" fontId="18" fillId="0" borderId="37" xfId="50" applyFont="1" applyFill="1" applyBorder="1"/>
    <xf numFmtId="164" fontId="16" fillId="0" borderId="90" xfId="50" applyFont="1" applyFill="1" applyBorder="1"/>
    <xf numFmtId="164" fontId="18" fillId="0" borderId="25" xfId="50" applyFont="1" applyFill="1" applyBorder="1"/>
    <xf numFmtId="164" fontId="18" fillId="0" borderId="14" xfId="50" applyFont="1" applyFill="1" applyBorder="1"/>
    <xf numFmtId="164" fontId="46" fillId="0" borderId="13" xfId="50" applyNumberFormat="1" applyFont="1" applyFill="1" applyBorder="1"/>
    <xf numFmtId="164" fontId="18" fillId="0" borderId="52" xfId="50" applyNumberFormat="1" applyFont="1" applyFill="1" applyBorder="1"/>
    <xf numFmtId="164" fontId="18" fillId="0" borderId="13" xfId="50" applyFont="1" applyFill="1" applyBorder="1"/>
    <xf numFmtId="164" fontId="18" fillId="0" borderId="52" xfId="50" applyFont="1" applyFill="1" applyBorder="1"/>
    <xf numFmtId="164" fontId="18" fillId="0" borderId="0" xfId="0" applyNumberFormat="1" applyFont="1" applyFill="1"/>
    <xf numFmtId="164" fontId="16" fillId="0" borderId="32" xfId="50" applyNumberFormat="1" applyFont="1" applyFill="1" applyBorder="1"/>
    <xf numFmtId="164" fontId="27" fillId="0" borderId="32" xfId="50" applyNumberFormat="1" applyFont="1" applyFill="1" applyBorder="1"/>
    <xf numFmtId="164" fontId="18" fillId="0" borderId="33" xfId="50" applyFont="1" applyFill="1" applyBorder="1"/>
    <xf numFmtId="164" fontId="43" fillId="0" borderId="32" xfId="50" applyNumberFormat="1" applyFont="1" applyFill="1" applyBorder="1"/>
    <xf numFmtId="164" fontId="16" fillId="0" borderId="63" xfId="50" applyNumberFormat="1" applyFont="1" applyFill="1" applyBorder="1"/>
    <xf numFmtId="164" fontId="27" fillId="0" borderId="32" xfId="50" applyFont="1" applyFill="1" applyBorder="1"/>
    <xf numFmtId="164" fontId="18" fillId="0" borderId="32" xfId="50" applyFont="1" applyFill="1" applyBorder="1"/>
    <xf numFmtId="0" fontId="27" fillId="0" borderId="0" xfId="0" applyFont="1" applyFill="1"/>
    <xf numFmtId="164" fontId="16" fillId="0" borderId="49" xfId="50" applyNumberFormat="1" applyFont="1" applyFill="1" applyBorder="1"/>
    <xf numFmtId="164" fontId="27" fillId="0" borderId="49" xfId="50" applyNumberFormat="1" applyFont="1" applyFill="1" applyBorder="1"/>
    <xf numFmtId="164" fontId="18" fillId="0" borderId="55" xfId="50" applyFont="1" applyFill="1" applyBorder="1"/>
    <xf numFmtId="164" fontId="43" fillId="0" borderId="49" xfId="50" applyNumberFormat="1" applyFont="1" applyFill="1" applyBorder="1"/>
    <xf numFmtId="164" fontId="16" fillId="0" borderId="54" xfId="50" applyNumberFormat="1" applyFont="1" applyFill="1" applyBorder="1"/>
    <xf numFmtId="164" fontId="27" fillId="0" borderId="49" xfId="50" applyFont="1" applyFill="1" applyBorder="1"/>
    <xf numFmtId="164" fontId="18" fillId="0" borderId="49" xfId="50" applyFont="1" applyFill="1" applyBorder="1"/>
    <xf numFmtId="43" fontId="27" fillId="0" borderId="0" xfId="0" applyNumberFormat="1" applyFont="1" applyFill="1"/>
    <xf numFmtId="0" fontId="22" fillId="0" borderId="0" xfId="0" applyFont="1" applyFill="1"/>
    <xf numFmtId="164" fontId="27" fillId="0" borderId="0" xfId="50" applyFont="1" applyFill="1"/>
    <xf numFmtId="164" fontId="16" fillId="0" borderId="9" xfId="50" applyNumberFormat="1" applyFont="1" applyFill="1" applyBorder="1"/>
    <xf numFmtId="164" fontId="27" fillId="0" borderId="9" xfId="50" applyNumberFormat="1" applyFont="1" applyFill="1" applyBorder="1"/>
    <xf numFmtId="164" fontId="18" fillId="0" borderId="10" xfId="50" applyFont="1" applyFill="1" applyBorder="1"/>
    <xf numFmtId="164" fontId="43" fillId="0" borderId="9" xfId="50" applyNumberFormat="1" applyFont="1" applyFill="1" applyBorder="1"/>
    <xf numFmtId="164" fontId="16" fillId="0" borderId="61" xfId="50" applyNumberFormat="1" applyFont="1" applyFill="1" applyBorder="1"/>
    <xf numFmtId="164" fontId="27" fillId="0" borderId="9" xfId="50" applyFont="1" applyFill="1" applyBorder="1"/>
    <xf numFmtId="164" fontId="18" fillId="0" borderId="9" xfId="50" applyFont="1" applyFill="1" applyBorder="1"/>
    <xf numFmtId="164" fontId="43" fillId="0" borderId="13" xfId="50" applyFont="1" applyFill="1" applyBorder="1"/>
    <xf numFmtId="164" fontId="16" fillId="0" borderId="52" xfId="50" applyFont="1" applyFill="1" applyBorder="1"/>
    <xf numFmtId="164" fontId="27" fillId="0" borderId="0" xfId="50" applyFont="1" applyFill="1" applyBorder="1"/>
    <xf numFmtId="164" fontId="18" fillId="0" borderId="29" xfId="50" applyFont="1" applyFill="1" applyBorder="1"/>
    <xf numFmtId="164" fontId="53" fillId="0" borderId="0" xfId="50" applyFont="1" applyFill="1" applyBorder="1"/>
    <xf numFmtId="164" fontId="43" fillId="0" borderId="0" xfId="0" applyNumberFormat="1" applyFont="1" applyFill="1"/>
    <xf numFmtId="164" fontId="54" fillId="0" borderId="0" xfId="50" applyFont="1" applyFill="1"/>
    <xf numFmtId="0" fontId="46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/>
    </xf>
    <xf numFmtId="2" fontId="46" fillId="0" borderId="11" xfId="0" applyNumberFormat="1" applyFont="1" applyFill="1" applyBorder="1" applyAlignment="1">
      <alignment horizontal="center" vertical="center"/>
    </xf>
    <xf numFmtId="2" fontId="46" fillId="0" borderId="91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3" fillId="0" borderId="92" xfId="0" applyFont="1" applyFill="1" applyBorder="1" applyAlignment="1">
      <alignment horizontal="center" wrapText="1"/>
    </xf>
    <xf numFmtId="164" fontId="43" fillId="0" borderId="25" xfId="50" applyFont="1" applyFill="1" applyBorder="1" applyAlignment="1">
      <alignment horizontal="right"/>
    </xf>
    <xf numFmtId="164" fontId="46" fillId="0" borderId="25" xfId="50" applyFont="1" applyFill="1" applyBorder="1"/>
    <xf numFmtId="0" fontId="43" fillId="0" borderId="13" xfId="0" applyFont="1" applyFill="1" applyBorder="1"/>
    <xf numFmtId="0" fontId="43" fillId="0" borderId="13" xfId="0" applyFont="1" applyFill="1" applyBorder="1" applyAlignment="1">
      <alignment horizontal="center" wrapText="1"/>
    </xf>
    <xf numFmtId="164" fontId="43" fillId="0" borderId="13" xfId="50" applyFont="1" applyFill="1" applyBorder="1" applyAlignment="1">
      <alignment horizontal="right"/>
    </xf>
    <xf numFmtId="164" fontId="46" fillId="0" borderId="13" xfId="50" applyFont="1" applyFill="1" applyBorder="1"/>
    <xf numFmtId="0" fontId="46" fillId="0" borderId="93" xfId="0" applyFont="1" applyFill="1" applyBorder="1" applyAlignment="1">
      <alignment horizontal="center"/>
    </xf>
    <xf numFmtId="164" fontId="46" fillId="0" borderId="93" xfId="50" applyFont="1" applyFill="1" applyBorder="1"/>
    <xf numFmtId="4" fontId="46" fillId="0" borderId="0" xfId="0" applyNumberFormat="1" applyFont="1" applyFill="1"/>
    <xf numFmtId="0" fontId="46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indent="2"/>
    </xf>
    <xf numFmtId="0" fontId="43" fillId="0" borderId="0" xfId="0" applyFont="1" applyFill="1" applyBorder="1" applyAlignment="1">
      <alignment horizontal="center" wrapText="1"/>
    </xf>
    <xf numFmtId="164" fontId="43" fillId="0" borderId="0" xfId="50" applyFont="1" applyFill="1" applyBorder="1" applyAlignment="1">
      <alignment horizontal="right" wrapText="1"/>
    </xf>
    <xf numFmtId="0" fontId="43" fillId="0" borderId="0" xfId="0" applyFont="1" applyFill="1" applyAlignment="1"/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/>
    <xf numFmtId="43" fontId="46" fillId="0" borderId="94" xfId="0" applyNumberFormat="1" applyFont="1" applyFill="1" applyBorder="1"/>
    <xf numFmtId="43" fontId="43" fillId="0" borderId="0" xfId="0" applyNumberFormat="1" applyFont="1" applyFill="1" applyAlignment="1"/>
    <xf numFmtId="0" fontId="43" fillId="0" borderId="0" xfId="0" applyFont="1" applyFill="1" applyAlignment="1">
      <alignment horizontal="left" indent="4"/>
    </xf>
    <xf numFmtId="4" fontId="43" fillId="0" borderId="0" xfId="0" applyNumberFormat="1" applyFont="1" applyFill="1" applyAlignment="1"/>
    <xf numFmtId="0" fontId="16" fillId="0" borderId="7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/>
    </xf>
    <xf numFmtId="0" fontId="16" fillId="0" borderId="66" xfId="0" applyFont="1" applyFill="1" applyBorder="1" applyAlignment="1">
      <alignment vertical="top"/>
    </xf>
    <xf numFmtId="0" fontId="16" fillId="0" borderId="0" xfId="0" applyFont="1" applyFill="1" applyAlignment="1">
      <alignment horizontal="left" vertical="top"/>
    </xf>
    <xf numFmtId="43" fontId="16" fillId="0" borderId="0" xfId="0" applyNumberFormat="1" applyFont="1" applyFill="1" applyAlignment="1">
      <alignment horizontal="left" vertical="top"/>
    </xf>
    <xf numFmtId="0" fontId="16" fillId="0" borderId="60" xfId="0" applyFont="1" applyFill="1" applyBorder="1"/>
    <xf numFmtId="165" fontId="43" fillId="0" borderId="52" xfId="1" applyNumberFormat="1" applyFont="1" applyFill="1" applyBorder="1" applyAlignment="1">
      <alignment vertical="top"/>
    </xf>
    <xf numFmtId="164" fontId="18" fillId="0" borderId="38" xfId="50" applyFont="1" applyFill="1" applyBorder="1" applyAlignment="1">
      <alignment horizontal="center" vertical="center"/>
    </xf>
    <xf numFmtId="164" fontId="18" fillId="0" borderId="11" xfId="50" applyFont="1" applyFill="1" applyBorder="1" applyAlignment="1">
      <alignment horizontal="center" vertical="center"/>
    </xf>
    <xf numFmtId="165" fontId="43" fillId="0" borderId="52" xfId="51" applyNumberFormat="1" applyFont="1" applyFill="1" applyBorder="1" applyAlignment="1">
      <alignment horizontal="center" vertical="top"/>
    </xf>
    <xf numFmtId="0" fontId="43" fillId="0" borderId="14" xfId="0" applyFont="1" applyFill="1" applyBorder="1" applyAlignment="1">
      <alignment vertical="center" wrapText="1"/>
    </xf>
    <xf numFmtId="0" fontId="43" fillId="0" borderId="8" xfId="0" applyFont="1" applyFill="1" applyBorder="1" applyAlignment="1">
      <alignment vertical="top" wrapText="1"/>
    </xf>
    <xf numFmtId="0" fontId="43" fillId="0" borderId="70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horizontal="center"/>
    </xf>
    <xf numFmtId="164" fontId="43" fillId="0" borderId="11" xfId="50" applyFont="1" applyFill="1" applyBorder="1" applyAlignment="1">
      <alignment vertical="top"/>
    </xf>
    <xf numFmtId="164" fontId="43" fillId="0" borderId="39" xfId="50" applyFont="1" applyFill="1" applyBorder="1" applyAlignment="1">
      <alignment vertical="top"/>
    </xf>
    <xf numFmtId="164" fontId="43" fillId="0" borderId="38" xfId="50" applyFont="1" applyFill="1" applyBorder="1" applyAlignment="1">
      <alignment vertical="top"/>
    </xf>
    <xf numFmtId="0" fontId="43" fillId="0" borderId="66" xfId="0" applyFont="1" applyFill="1" applyBorder="1" applyAlignment="1">
      <alignment vertical="top" wrapText="1"/>
    </xf>
    <xf numFmtId="0" fontId="18" fillId="0" borderId="0" xfId="54" applyFont="1" applyFill="1" applyAlignment="1">
      <alignment vertical="center"/>
    </xf>
    <xf numFmtId="0" fontId="18" fillId="0" borderId="0" xfId="54" applyFont="1" applyFill="1" applyAlignment="1">
      <alignment vertical="center" wrapText="1"/>
    </xf>
    <xf numFmtId="43" fontId="18" fillId="0" borderId="0" xfId="51" applyFont="1" applyFill="1" applyAlignment="1">
      <alignment vertical="center"/>
    </xf>
    <xf numFmtId="43" fontId="16" fillId="0" borderId="0" xfId="51" applyFont="1" applyFill="1" applyAlignment="1">
      <alignment vertical="center"/>
    </xf>
    <xf numFmtId="0" fontId="16" fillId="0" borderId="0" xfId="54" applyFont="1" applyFill="1" applyAlignment="1">
      <alignment horizontal="center" vertical="center"/>
    </xf>
    <xf numFmtId="0" fontId="16" fillId="0" borderId="0" xfId="54" applyFont="1" applyFill="1" applyAlignment="1">
      <alignment horizontal="center" vertical="center" shrinkToFit="1"/>
    </xf>
    <xf numFmtId="0" fontId="16" fillId="0" borderId="0" xfId="54" applyFont="1" applyFill="1" applyAlignment="1">
      <alignment vertical="center"/>
    </xf>
    <xf numFmtId="0" fontId="16" fillId="0" borderId="0" xfId="54" applyFont="1" applyFill="1" applyAlignment="1">
      <alignment vertical="center" wrapText="1"/>
    </xf>
    <xf numFmtId="49" fontId="16" fillId="0" borderId="0" xfId="51" applyNumberFormat="1" applyFont="1" applyFill="1" applyAlignment="1">
      <alignment horizontal="center" vertical="center"/>
    </xf>
    <xf numFmtId="0" fontId="18" fillId="0" borderId="0" xfId="54" applyFont="1" applyFill="1" applyAlignment="1">
      <alignment horizontal="left" vertical="center"/>
    </xf>
    <xf numFmtId="0" fontId="18" fillId="0" borderId="0" xfId="54" applyFont="1" applyFill="1" applyBorder="1" applyAlignment="1">
      <alignment horizontal="center" vertical="center"/>
    </xf>
    <xf numFmtId="0" fontId="18" fillId="0" borderId="6" xfId="54" applyFont="1" applyFill="1" applyBorder="1" applyAlignment="1">
      <alignment vertical="top" wrapText="1"/>
    </xf>
    <xf numFmtId="43" fontId="16" fillId="0" borderId="6" xfId="51" applyFont="1" applyFill="1" applyBorder="1" applyAlignment="1">
      <alignment vertical="top"/>
    </xf>
    <xf numFmtId="0" fontId="16" fillId="0" borderId="6" xfId="54" applyFont="1" applyFill="1" applyBorder="1" applyAlignment="1">
      <alignment horizontal="center" vertical="top"/>
    </xf>
    <xf numFmtId="0" fontId="16" fillId="0" borderId="6" xfId="54" applyFont="1" applyFill="1" applyBorder="1" applyAlignment="1">
      <alignment horizontal="center" vertical="top" shrinkToFit="1"/>
    </xf>
    <xf numFmtId="0" fontId="16" fillId="0" borderId="80" xfId="54" applyFont="1" applyFill="1" applyBorder="1" applyAlignment="1">
      <alignment vertical="top"/>
    </xf>
    <xf numFmtId="0" fontId="16" fillId="0" borderId="0" xfId="54" applyFont="1" applyFill="1" applyBorder="1" applyAlignment="1">
      <alignment vertical="top"/>
    </xf>
    <xf numFmtId="0" fontId="16" fillId="0" borderId="0" xfId="54" applyFont="1" applyFill="1" applyAlignment="1">
      <alignment vertical="top"/>
    </xf>
    <xf numFmtId="43" fontId="18" fillId="0" borderId="0" xfId="51" applyFont="1" applyFill="1" applyBorder="1" applyAlignment="1">
      <alignment vertical="top"/>
    </xf>
    <xf numFmtId="164" fontId="18" fillId="0" borderId="0" xfId="54" applyNumberFormat="1" applyFont="1" applyFill="1" applyAlignment="1">
      <alignment vertical="top"/>
    </xf>
    <xf numFmtId="0" fontId="18" fillId="0" borderId="0" xfId="54" applyFont="1" applyFill="1" applyAlignment="1">
      <alignment vertical="top"/>
    </xf>
    <xf numFmtId="164" fontId="16" fillId="0" borderId="13" xfId="51" applyNumberFormat="1" applyFont="1" applyFill="1" applyBorder="1" applyAlignment="1">
      <alignment vertical="top"/>
    </xf>
    <xf numFmtId="43" fontId="18" fillId="0" borderId="13" xfId="51" applyFont="1" applyFill="1" applyBorder="1" applyAlignment="1">
      <alignment vertical="top"/>
    </xf>
    <xf numFmtId="165" fontId="16" fillId="0" borderId="13" xfId="51" applyNumberFormat="1" applyFont="1" applyFill="1" applyBorder="1" applyAlignment="1">
      <alignment horizontal="center" vertical="top"/>
    </xf>
    <xf numFmtId="0" fontId="16" fillId="0" borderId="13" xfId="54" applyFont="1" applyFill="1" applyBorder="1" applyAlignment="1">
      <alignment horizontal="center" vertical="top" shrinkToFit="1"/>
    </xf>
    <xf numFmtId="164" fontId="16" fillId="0" borderId="0" xfId="54" applyNumberFormat="1" applyFont="1" applyFill="1" applyAlignment="1">
      <alignment vertical="top"/>
    </xf>
    <xf numFmtId="165" fontId="16" fillId="0" borderId="13" xfId="1" applyNumberFormat="1" applyFont="1" applyFill="1" applyBorder="1" applyAlignment="1">
      <alignment horizontal="center" vertical="top"/>
    </xf>
    <xf numFmtId="43" fontId="16" fillId="0" borderId="0" xfId="51" applyFont="1" applyFill="1" applyAlignment="1">
      <alignment vertical="top"/>
    </xf>
    <xf numFmtId="164" fontId="18" fillId="0" borderId="0" xfId="54" applyNumberFormat="1" applyFont="1" applyFill="1" applyBorder="1" applyAlignment="1">
      <alignment vertical="top"/>
    </xf>
    <xf numFmtId="2" fontId="16" fillId="0" borderId="0" xfId="54" applyNumberFormat="1" applyFont="1" applyFill="1" applyBorder="1" applyAlignment="1">
      <alignment horizontal="center"/>
    </xf>
    <xf numFmtId="43" fontId="18" fillId="0" borderId="30" xfId="51" applyFont="1" applyFill="1" applyBorder="1" applyAlignment="1">
      <alignment vertical="top"/>
    </xf>
    <xf numFmtId="0" fontId="18" fillId="0" borderId="0" xfId="54" applyFont="1" applyFill="1" applyBorder="1" applyAlignment="1">
      <alignment vertical="top"/>
    </xf>
    <xf numFmtId="43" fontId="16" fillId="0" borderId="0" xfId="51" applyFont="1" applyFill="1" applyBorder="1" applyAlignment="1">
      <alignment vertical="top" wrapText="1"/>
    </xf>
    <xf numFmtId="0" fontId="16" fillId="0" borderId="0" xfId="54" applyFont="1" applyFill="1" applyAlignment="1">
      <alignment horizontal="center" vertical="top"/>
    </xf>
    <xf numFmtId="164" fontId="16" fillId="0" borderId="0" xfId="54" applyNumberFormat="1" applyFont="1" applyFill="1" applyAlignment="1">
      <alignment horizontal="center" vertical="top" shrinkToFit="1"/>
    </xf>
    <xf numFmtId="0" fontId="16" fillId="0" borderId="0" xfId="54" applyFont="1" applyFill="1" applyBorder="1" applyAlignment="1">
      <alignment vertical="top" wrapText="1"/>
    </xf>
    <xf numFmtId="0" fontId="16" fillId="0" borderId="0" xfId="54" applyFont="1" applyFill="1" applyAlignment="1">
      <alignment horizontal="center" vertical="top" shrinkToFit="1"/>
    </xf>
    <xf numFmtId="0" fontId="16" fillId="0" borderId="0" xfId="54" applyFont="1" applyFill="1" applyAlignment="1">
      <alignment vertical="top" wrapText="1"/>
    </xf>
    <xf numFmtId="164" fontId="43" fillId="0" borderId="9" xfId="50" applyNumberFormat="1" applyFont="1" applyFill="1" applyBorder="1" applyAlignment="1">
      <alignment vertical="top"/>
    </xf>
    <xf numFmtId="165" fontId="43" fillId="0" borderId="9" xfId="50" applyNumberFormat="1" applyFont="1" applyFill="1" applyBorder="1" applyAlignment="1">
      <alignment horizontal="center" vertical="top"/>
    </xf>
    <xf numFmtId="43" fontId="46" fillId="0" borderId="13" xfId="0" applyNumberFormat="1" applyFont="1" applyFill="1" applyBorder="1" applyAlignment="1">
      <alignment vertical="top"/>
    </xf>
    <xf numFmtId="164" fontId="43" fillId="0" borderId="17" xfId="50" applyNumberFormat="1" applyFont="1" applyFill="1" applyBorder="1" applyAlignment="1">
      <alignment horizontal="center" vertical="top"/>
    </xf>
    <xf numFmtId="0" fontId="43" fillId="0" borderId="13" xfId="0" applyFont="1" applyFill="1" applyBorder="1" applyAlignment="1">
      <alignment vertical="top"/>
    </xf>
    <xf numFmtId="0" fontId="43" fillId="0" borderId="107" xfId="0" applyFont="1" applyFill="1" applyBorder="1" applyAlignment="1">
      <alignment vertical="top" wrapText="1"/>
    </xf>
    <xf numFmtId="0" fontId="43" fillId="0" borderId="108" xfId="0" applyFont="1" applyFill="1" applyBorder="1" applyAlignment="1">
      <alignment vertical="top" wrapText="1"/>
    </xf>
    <xf numFmtId="0" fontId="16" fillId="0" borderId="108" xfId="0" applyFont="1" applyFill="1" applyBorder="1" applyAlignment="1">
      <alignment vertical="top" wrapText="1"/>
    </xf>
    <xf numFmtId="0" fontId="46" fillId="0" borderId="0" xfId="0" applyFont="1" applyFill="1" applyAlignment="1">
      <alignment vertical="center" wrapText="1"/>
    </xf>
    <xf numFmtId="164" fontId="46" fillId="0" borderId="0" xfId="50" applyFont="1" applyFill="1" applyAlignment="1">
      <alignment vertical="center"/>
    </xf>
    <xf numFmtId="164" fontId="43" fillId="0" borderId="0" xfId="5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2" xfId="0" applyFont="1" applyFill="1" applyBorder="1" applyAlignment="1">
      <alignment vertical="top" wrapText="1"/>
    </xf>
    <xf numFmtId="164" fontId="43" fillId="0" borderId="2" xfId="50" applyFont="1" applyFill="1" applyBorder="1" applyAlignment="1">
      <alignment vertical="top"/>
    </xf>
    <xf numFmtId="0" fontId="43" fillId="0" borderId="2" xfId="0" applyFont="1" applyFill="1" applyBorder="1" applyAlignment="1">
      <alignment horizontal="center" vertical="top"/>
    </xf>
    <xf numFmtId="0" fontId="43" fillId="0" borderId="2" xfId="0" applyFont="1" applyFill="1" applyBorder="1" applyAlignment="1">
      <alignment horizontal="center" vertical="top" shrinkToFit="1"/>
    </xf>
    <xf numFmtId="0" fontId="43" fillId="0" borderId="2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43" fillId="0" borderId="62" xfId="0" applyFont="1" applyFill="1" applyBorder="1" applyAlignment="1">
      <alignment vertical="top"/>
    </xf>
    <xf numFmtId="0" fontId="43" fillId="0" borderId="9" xfId="0" applyFont="1" applyFill="1" applyBorder="1" applyAlignment="1">
      <alignment vertical="top" wrapText="1"/>
    </xf>
    <xf numFmtId="43" fontId="46" fillId="0" borderId="9" xfId="0" applyNumberFormat="1" applyFont="1" applyFill="1" applyBorder="1" applyAlignment="1">
      <alignment vertical="top"/>
    </xf>
    <xf numFmtId="164" fontId="43" fillId="0" borderId="109" xfId="50" applyFont="1" applyFill="1" applyBorder="1" applyAlignment="1">
      <alignment vertical="top"/>
    </xf>
    <xf numFmtId="164" fontId="43" fillId="0" borderId="10" xfId="50" applyFont="1" applyFill="1" applyBorder="1" applyAlignment="1">
      <alignment vertical="top"/>
    </xf>
    <xf numFmtId="0" fontId="43" fillId="0" borderId="13" xfId="0" applyFont="1" applyFill="1" applyBorder="1" applyAlignment="1">
      <alignment vertical="top" wrapText="1"/>
    </xf>
    <xf numFmtId="43" fontId="46" fillId="0" borderId="17" xfId="0" applyNumberFormat="1" applyFont="1" applyFill="1" applyBorder="1" applyAlignment="1">
      <alignment vertical="top"/>
    </xf>
    <xf numFmtId="0" fontId="43" fillId="0" borderId="16" xfId="0" applyFont="1" applyFill="1" applyBorder="1" applyAlignment="1">
      <alignment vertical="top"/>
    </xf>
    <xf numFmtId="0" fontId="43" fillId="0" borderId="17" xfId="0" applyFont="1" applyFill="1" applyBorder="1" applyAlignment="1">
      <alignment vertical="top" wrapText="1"/>
    </xf>
    <xf numFmtId="43" fontId="43" fillId="0" borderId="17" xfId="0" applyNumberFormat="1" applyFont="1" applyFill="1" applyBorder="1" applyAlignment="1">
      <alignment vertical="top"/>
    </xf>
    <xf numFmtId="43" fontId="43" fillId="0" borderId="18" xfId="0" applyNumberFormat="1" applyFont="1" applyFill="1" applyBorder="1" applyAlignment="1">
      <alignment vertical="top"/>
    </xf>
    <xf numFmtId="164" fontId="43" fillId="0" borderId="9" xfId="50" applyNumberFormat="1" applyFont="1" applyFill="1" applyBorder="1" applyAlignment="1">
      <alignment horizontal="center" vertical="top"/>
    </xf>
    <xf numFmtId="0" fontId="43" fillId="0" borderId="13" xfId="0" applyFont="1" applyFill="1" applyBorder="1" applyAlignment="1">
      <alignment wrapText="1"/>
    </xf>
    <xf numFmtId="164" fontId="46" fillId="0" borderId="0" xfId="0" applyNumberFormat="1" applyFont="1" applyFill="1" applyAlignment="1">
      <alignment vertical="top"/>
    </xf>
    <xf numFmtId="164" fontId="43" fillId="0" borderId="0" xfId="50" applyFont="1" applyFill="1" applyBorder="1" applyAlignment="1">
      <alignment vertical="top" wrapText="1"/>
    </xf>
    <xf numFmtId="0" fontId="43" fillId="0" borderId="0" xfId="0" applyFont="1" applyFill="1" applyAlignment="1">
      <alignment horizontal="center" vertical="top"/>
    </xf>
    <xf numFmtId="164" fontId="43" fillId="0" borderId="0" xfId="0" applyNumberFormat="1" applyFont="1" applyFill="1" applyAlignment="1">
      <alignment horizontal="center" vertical="top" shrinkToFit="1"/>
    </xf>
    <xf numFmtId="164" fontId="43" fillId="0" borderId="0" xfId="0" applyNumberFormat="1" applyFont="1" applyFill="1" applyAlignment="1">
      <alignment vertical="top"/>
    </xf>
    <xf numFmtId="43" fontId="43" fillId="0" borderId="0" xfId="0" applyNumberFormat="1" applyFont="1" applyFill="1" applyAlignment="1">
      <alignment vertical="top"/>
    </xf>
    <xf numFmtId="0" fontId="43" fillId="0" borderId="0" xfId="0" applyFont="1" applyFill="1" applyAlignment="1">
      <alignment horizontal="center" vertical="top" shrinkToFit="1"/>
    </xf>
    <xf numFmtId="0" fontId="43" fillId="0" borderId="0" xfId="0" applyFont="1" applyFill="1" applyAlignment="1">
      <alignment vertical="top" wrapText="1"/>
    </xf>
    <xf numFmtId="0" fontId="45" fillId="0" borderId="110" xfId="0" applyFont="1" applyFill="1" applyBorder="1" applyAlignment="1">
      <alignment horizontal="center"/>
    </xf>
    <xf numFmtId="0" fontId="33" fillId="0" borderId="0" xfId="0" applyFont="1" applyFill="1"/>
    <xf numFmtId="0" fontId="30" fillId="0" borderId="77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wrapText="1"/>
    </xf>
    <xf numFmtId="0" fontId="43" fillId="0" borderId="0" xfId="0" applyFont="1" applyFill="1" applyAlignment="1">
      <alignment horizontal="left" wrapText="1"/>
    </xf>
    <xf numFmtId="0" fontId="46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164" fontId="43" fillId="0" borderId="0" xfId="5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3" fontId="46" fillId="0" borderId="30" xfId="0" applyNumberFormat="1" applyFont="1" applyFill="1" applyBorder="1" applyAlignment="1">
      <alignment horizontal="center" vertical="center" wrapText="1"/>
    </xf>
    <xf numFmtId="164" fontId="46" fillId="0" borderId="58" xfId="5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3" fillId="0" borderId="109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43" fillId="0" borderId="64" xfId="0" applyFont="1" applyFill="1" applyBorder="1" applyAlignment="1">
      <alignment vertical="top"/>
    </xf>
    <xf numFmtId="0" fontId="43" fillId="0" borderId="0" xfId="0" applyFont="1" applyFill="1" applyBorder="1" applyAlignment="1">
      <alignment horizontal="center" vertical="top" wrapText="1"/>
    </xf>
    <xf numFmtId="164" fontId="43" fillId="0" borderId="0" xfId="50" applyNumberFormat="1" applyFont="1" applyFill="1" applyBorder="1" applyAlignment="1">
      <alignment horizontal="center" vertical="top"/>
    </xf>
    <xf numFmtId="3" fontId="43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 wrapText="1"/>
    </xf>
    <xf numFmtId="43" fontId="43" fillId="0" borderId="0" xfId="0" applyNumberFormat="1" applyFont="1" applyFill="1" applyBorder="1" applyAlignment="1">
      <alignment vertical="top"/>
    </xf>
    <xf numFmtId="0" fontId="43" fillId="0" borderId="67" xfId="0" applyFont="1" applyFill="1" applyBorder="1" applyAlignment="1">
      <alignment vertical="top" wrapText="1"/>
    </xf>
    <xf numFmtId="164" fontId="58" fillId="0" borderId="0" xfId="50" applyFont="1" applyFill="1"/>
    <xf numFmtId="164" fontId="58" fillId="0" borderId="0" xfId="50" applyFont="1" applyFill="1" applyAlignment="1">
      <alignment horizontal="center"/>
    </xf>
    <xf numFmtId="164" fontId="46" fillId="0" borderId="112" xfId="50" applyFont="1" applyFill="1" applyBorder="1" applyAlignment="1">
      <alignment horizontal="center" vertical="center"/>
    </xf>
    <xf numFmtId="164" fontId="46" fillId="0" borderId="71" xfId="50" applyFont="1" applyFill="1" applyBorder="1" applyAlignment="1">
      <alignment horizontal="center" vertical="center" wrapText="1"/>
    </xf>
    <xf numFmtId="164" fontId="46" fillId="0" borderId="29" xfId="5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vertical="center"/>
    </xf>
    <xf numFmtId="164" fontId="43" fillId="0" borderId="112" xfId="50" applyFont="1" applyFill="1" applyBorder="1" applyAlignment="1">
      <alignment vertical="center"/>
    </xf>
    <xf numFmtId="164" fontId="43" fillId="0" borderId="38" xfId="50" applyFont="1" applyFill="1" applyBorder="1" applyAlignment="1">
      <alignment vertical="center"/>
    </xf>
    <xf numFmtId="164" fontId="43" fillId="0" borderId="11" xfId="50" applyFont="1" applyFill="1" applyBorder="1" applyAlignment="1">
      <alignment vertical="center"/>
    </xf>
    <xf numFmtId="164" fontId="43" fillId="0" borderId="42" xfId="50" applyFont="1" applyFill="1" applyBorder="1" applyAlignment="1">
      <alignment vertical="center"/>
    </xf>
    <xf numFmtId="164" fontId="43" fillId="0" borderId="39" xfId="50" applyFont="1" applyFill="1" applyBorder="1" applyAlignment="1">
      <alignment vertical="center"/>
    </xf>
    <xf numFmtId="0" fontId="43" fillId="0" borderId="35" xfId="0" applyFont="1" applyFill="1" applyBorder="1"/>
    <xf numFmtId="164" fontId="43" fillId="0" borderId="112" xfId="50" applyFont="1" applyFill="1" applyBorder="1" applyAlignment="1">
      <alignment vertical="top"/>
    </xf>
    <xf numFmtId="164" fontId="43" fillId="0" borderId="36" xfId="50" applyFont="1" applyFill="1" applyBorder="1" applyAlignment="1">
      <alignment vertical="top"/>
    </xf>
    <xf numFmtId="0" fontId="46" fillId="0" borderId="35" xfId="0" applyFont="1" applyFill="1" applyBorder="1"/>
    <xf numFmtId="164" fontId="43" fillId="0" borderId="42" xfId="50" applyFont="1" applyFill="1" applyBorder="1" applyAlignment="1">
      <alignment vertical="top"/>
    </xf>
    <xf numFmtId="0" fontId="60" fillId="0" borderId="0" xfId="0" applyFont="1" applyFill="1"/>
    <xf numFmtId="43" fontId="60" fillId="0" borderId="0" xfId="0" applyNumberFormat="1" applyFont="1" applyFill="1"/>
    <xf numFmtId="164" fontId="16" fillId="0" borderId="108" xfId="1" applyFont="1" applyFill="1" applyBorder="1" applyAlignment="1">
      <alignment vertical="top" wrapText="1" shrinkToFit="1"/>
    </xf>
    <xf numFmtId="0" fontId="18" fillId="4" borderId="22" xfId="0" applyFont="1" applyFill="1" applyBorder="1" applyAlignment="1">
      <alignment horizontal="left"/>
    </xf>
    <xf numFmtId="164" fontId="43" fillId="0" borderId="29" xfId="50" applyFont="1" applyFill="1" applyBorder="1" applyAlignment="1">
      <alignment horizontal="center" vertical="center" wrapText="1"/>
    </xf>
    <xf numFmtId="165" fontId="46" fillId="0" borderId="40" xfId="50" applyNumberFormat="1" applyFont="1" applyFill="1" applyBorder="1" applyAlignment="1">
      <alignment vertical="center" wrapText="1"/>
    </xf>
    <xf numFmtId="165" fontId="46" fillId="0" borderId="71" xfId="50" applyNumberFormat="1" applyFont="1" applyFill="1" applyBorder="1" applyAlignment="1">
      <alignment vertical="center" wrapText="1"/>
    </xf>
    <xf numFmtId="165" fontId="46" fillId="0" borderId="29" xfId="50" applyNumberFormat="1" applyFont="1" applyFill="1" applyBorder="1" applyAlignment="1">
      <alignment vertical="center" wrapText="1"/>
    </xf>
    <xf numFmtId="0" fontId="46" fillId="0" borderId="112" xfId="0" applyFont="1" applyFill="1" applyBorder="1" applyAlignment="1">
      <alignment vertical="center"/>
    </xf>
    <xf numFmtId="0" fontId="43" fillId="0" borderId="112" xfId="0" applyFont="1" applyFill="1" applyBorder="1"/>
    <xf numFmtId="0" fontId="46" fillId="0" borderId="112" xfId="0" applyFont="1" applyFill="1" applyBorder="1"/>
    <xf numFmtId="164" fontId="43" fillId="0" borderId="112" xfId="50" applyFont="1" applyFill="1" applyBorder="1" applyAlignment="1">
      <alignment horizontal="center" vertical="center" wrapText="1"/>
    </xf>
    <xf numFmtId="0" fontId="61" fillId="0" borderId="0" xfId="0" applyFont="1" applyFill="1"/>
    <xf numFmtId="0" fontId="62" fillId="0" borderId="0" xfId="0" applyFont="1" applyFill="1" applyAlignment="1">
      <alignment horizontal="center"/>
    </xf>
    <xf numFmtId="165" fontId="62" fillId="0" borderId="0" xfId="50" applyNumberFormat="1" applyFont="1" applyFill="1" applyAlignment="1">
      <alignment horizontal="center"/>
    </xf>
    <xf numFmtId="0" fontId="63" fillId="0" borderId="0" xfId="0" applyFont="1" applyFill="1"/>
    <xf numFmtId="164" fontId="63" fillId="0" borderId="0" xfId="50" applyFont="1" applyFill="1"/>
    <xf numFmtId="164" fontId="63" fillId="0" borderId="0" xfId="0" applyNumberFormat="1" applyFont="1" applyFill="1"/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165" fontId="62" fillId="0" borderId="0" xfId="50" applyNumberFormat="1" applyFont="1" applyFill="1" applyBorder="1"/>
    <xf numFmtId="164" fontId="63" fillId="0" borderId="0" xfId="50" applyFont="1" applyFill="1" applyBorder="1"/>
    <xf numFmtId="43" fontId="62" fillId="0" borderId="0" xfId="0" applyNumberFormat="1" applyFont="1" applyFill="1"/>
    <xf numFmtId="164" fontId="62" fillId="0" borderId="0" xfId="50" applyFont="1" applyFill="1" applyBorder="1"/>
    <xf numFmtId="164" fontId="62" fillId="0" borderId="0" xfId="50" applyFont="1" applyFill="1"/>
    <xf numFmtId="0" fontId="62" fillId="0" borderId="0" xfId="0" applyFont="1" applyFill="1"/>
    <xf numFmtId="164" fontId="62" fillId="0" borderId="0" xfId="0" applyNumberFormat="1" applyFont="1" applyFill="1" applyBorder="1"/>
    <xf numFmtId="4" fontId="62" fillId="0" borderId="0" xfId="0" applyNumberFormat="1" applyFont="1" applyFill="1"/>
    <xf numFmtId="0" fontId="63" fillId="0" borderId="0" xfId="0" applyFont="1" applyFill="1" applyBorder="1" applyAlignment="1">
      <alignment horizontal="left" indent="2"/>
    </xf>
    <xf numFmtId="0" fontId="63" fillId="0" borderId="0" xfId="0" applyFont="1" applyFill="1" applyBorder="1" applyAlignment="1">
      <alignment horizontal="center"/>
    </xf>
    <xf numFmtId="43" fontId="63" fillId="0" borderId="0" xfId="0" applyNumberFormat="1" applyFont="1" applyFill="1" applyBorder="1"/>
    <xf numFmtId="0" fontId="63" fillId="0" borderId="0" xfId="0" applyFont="1" applyFill="1" applyBorder="1"/>
    <xf numFmtId="164" fontId="63" fillId="0" borderId="0" xfId="50" applyFont="1" applyFill="1" applyBorder="1" applyAlignment="1"/>
    <xf numFmtId="164" fontId="63" fillId="0" borderId="0" xfId="50" applyFont="1" applyFill="1" applyBorder="1" applyAlignment="1">
      <alignment wrapTex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wrapText="1"/>
    </xf>
    <xf numFmtId="43" fontId="63" fillId="0" borderId="0" xfId="50" applyNumberFormat="1" applyFont="1" applyFill="1" applyAlignment="1"/>
    <xf numFmtId="43" fontId="63" fillId="0" borderId="0" xfId="50" applyNumberFormat="1" applyFont="1" applyFill="1"/>
    <xf numFmtId="43" fontId="63" fillId="0" borderId="0" xfId="0" applyNumberFormat="1" applyFont="1" applyFill="1"/>
    <xf numFmtId="0" fontId="28" fillId="0" borderId="0" xfId="0" applyFont="1" applyFill="1" applyAlignment="1">
      <alignment vertical="top"/>
    </xf>
    <xf numFmtId="164" fontId="46" fillId="0" borderId="93" xfId="50" applyFont="1" applyFill="1" applyBorder="1" applyAlignment="1">
      <alignment vertical="top"/>
    </xf>
    <xf numFmtId="164" fontId="46" fillId="0" borderId="116" xfId="50" applyFont="1" applyFill="1" applyBorder="1"/>
    <xf numFmtId="164" fontId="46" fillId="0" borderId="56" xfId="50" applyFont="1" applyFill="1" applyBorder="1" applyAlignment="1">
      <alignment vertical="top"/>
    </xf>
    <xf numFmtId="0" fontId="43" fillId="0" borderId="112" xfId="0" applyFont="1" applyFill="1" applyBorder="1" applyAlignment="1">
      <alignment shrinkToFit="1"/>
    </xf>
    <xf numFmtId="0" fontId="22" fillId="0" borderId="35" xfId="0" applyFont="1" applyFill="1" applyBorder="1" applyAlignment="1">
      <alignment vertical="top"/>
    </xf>
    <xf numFmtId="0" fontId="18" fillId="0" borderId="35" xfId="0" applyFont="1" applyFill="1" applyBorder="1" applyAlignment="1">
      <alignment vertical="top"/>
    </xf>
    <xf numFmtId="165" fontId="18" fillId="0" borderId="81" xfId="50" applyNumberFormat="1" applyFont="1" applyFill="1" applyBorder="1" applyAlignment="1">
      <alignment horizontal="left" vertical="top"/>
    </xf>
    <xf numFmtId="0" fontId="19" fillId="0" borderId="36" xfId="0" applyFont="1" applyFill="1" applyBorder="1" applyAlignment="1">
      <alignment horizontal="center" vertical="top"/>
    </xf>
    <xf numFmtId="0" fontId="16" fillId="0" borderId="117" xfId="0" applyFont="1" applyFill="1" applyBorder="1" applyAlignment="1">
      <alignment horizontal="center" vertical="top"/>
    </xf>
    <xf numFmtId="0" fontId="16" fillId="0" borderId="83" xfId="0" applyFont="1" applyFill="1" applyBorder="1" applyAlignment="1">
      <alignment vertical="top" wrapText="1"/>
    </xf>
    <xf numFmtId="0" fontId="19" fillId="0" borderId="112" xfId="0" applyFont="1" applyFill="1" applyBorder="1" applyAlignment="1">
      <alignment horizontal="center" vertical="top"/>
    </xf>
    <xf numFmtId="0" fontId="16" fillId="0" borderId="107" xfId="0" applyFont="1" applyFill="1" applyBorder="1" applyAlignment="1">
      <alignment horizontal="center" vertical="top"/>
    </xf>
    <xf numFmtId="0" fontId="16" fillId="0" borderId="118" xfId="0" applyFont="1" applyFill="1" applyBorder="1" applyAlignment="1">
      <alignment vertical="top" wrapText="1"/>
    </xf>
    <xf numFmtId="43" fontId="42" fillId="0" borderId="13" xfId="0" applyNumberFormat="1" applyFont="1" applyFill="1" applyBorder="1" applyAlignment="1">
      <alignment vertical="top"/>
    </xf>
    <xf numFmtId="164" fontId="42" fillId="0" borderId="17" xfId="50" applyNumberFormat="1" applyFont="1" applyFill="1" applyBorder="1" applyAlignment="1">
      <alignment horizontal="center" vertical="top"/>
    </xf>
    <xf numFmtId="164" fontId="42" fillId="0" borderId="0" xfId="50" applyFont="1" applyFill="1" applyAlignment="1">
      <alignment vertical="top"/>
    </xf>
    <xf numFmtId="0" fontId="43" fillId="0" borderId="9" xfId="0" applyFont="1" applyFill="1" applyBorder="1" applyAlignment="1">
      <alignment vertical="top"/>
    </xf>
    <xf numFmtId="43" fontId="18" fillId="0" borderId="39" xfId="51" applyFont="1" applyFill="1" applyBorder="1" applyAlignment="1">
      <alignment vertical="top"/>
    </xf>
    <xf numFmtId="2" fontId="16" fillId="0" borderId="14" xfId="1" applyNumberFormat="1" applyFont="1" applyFill="1" applyBorder="1" applyAlignment="1">
      <alignment vertical="top"/>
    </xf>
    <xf numFmtId="164" fontId="64" fillId="0" borderId="13" xfId="50" applyFont="1" applyFill="1" applyBorder="1" applyAlignment="1">
      <alignment vertical="top"/>
    </xf>
    <xf numFmtId="0" fontId="43" fillId="0" borderId="20" xfId="0" applyFont="1" applyFill="1" applyBorder="1" applyAlignment="1">
      <alignment vertical="top" wrapText="1"/>
    </xf>
    <xf numFmtId="164" fontId="65" fillId="0" borderId="0" xfId="50" applyFont="1"/>
    <xf numFmtId="0" fontId="65" fillId="0" borderId="0" xfId="0" applyFont="1"/>
    <xf numFmtId="0" fontId="43" fillId="0" borderId="0" xfId="0" applyFont="1"/>
    <xf numFmtId="164" fontId="67" fillId="0" borderId="0" xfId="50" applyFont="1" applyFill="1" applyAlignment="1">
      <alignment vertical="top"/>
    </xf>
    <xf numFmtId="164" fontId="43" fillId="0" borderId="14" xfId="50" applyNumberFormat="1" applyFont="1" applyFill="1" applyBorder="1" applyAlignment="1">
      <alignment vertical="top"/>
    </xf>
    <xf numFmtId="43" fontId="42" fillId="0" borderId="14" xfId="0" applyNumberFormat="1" applyFont="1" applyFill="1" applyBorder="1" applyAlignment="1">
      <alignment vertical="top"/>
    </xf>
    <xf numFmtId="164" fontId="42" fillId="0" borderId="18" xfId="50" applyNumberFormat="1" applyFont="1" applyFill="1" applyBorder="1" applyAlignment="1">
      <alignment horizontal="center" vertical="top"/>
    </xf>
    <xf numFmtId="164" fontId="43" fillId="0" borderId="0" xfId="50" applyNumberFormat="1" applyFont="1" applyFill="1" applyBorder="1" applyAlignment="1">
      <alignment vertical="center" wrapText="1"/>
    </xf>
    <xf numFmtId="164" fontId="43" fillId="0" borderId="0" xfId="50" applyNumberFormat="1" applyFont="1" applyFill="1" applyBorder="1" applyAlignment="1">
      <alignment vertical="top" wrapText="1"/>
    </xf>
    <xf numFmtId="165" fontId="42" fillId="0" borderId="13" xfId="50" applyNumberFormat="1" applyFont="1" applyFill="1" applyBorder="1" applyAlignment="1">
      <alignment vertical="top"/>
    </xf>
    <xf numFmtId="0" fontId="43" fillId="0" borderId="73" xfId="0" applyFont="1" applyFill="1" applyBorder="1" applyAlignment="1">
      <alignment horizontal="center" vertical="top" wrapText="1"/>
    </xf>
    <xf numFmtId="0" fontId="68" fillId="0" borderId="13" xfId="35" applyFont="1" applyFill="1" applyBorder="1" applyAlignment="1">
      <alignment vertical="center" wrapText="1"/>
    </xf>
    <xf numFmtId="0" fontId="42" fillId="0" borderId="62" xfId="0" applyFont="1" applyFill="1" applyBorder="1" applyAlignment="1">
      <alignment vertical="top"/>
    </xf>
    <xf numFmtId="0" fontId="42" fillId="0" borderId="9" xfId="0" applyFont="1" applyFill="1" applyBorder="1" applyAlignment="1">
      <alignment vertical="top" wrapText="1"/>
    </xf>
    <xf numFmtId="164" fontId="42" fillId="0" borderId="9" xfId="50" applyFont="1" applyFill="1" applyBorder="1" applyAlignment="1">
      <alignment vertical="top"/>
    </xf>
    <xf numFmtId="165" fontId="42" fillId="0" borderId="9" xfId="50" applyNumberFormat="1" applyFont="1" applyFill="1" applyBorder="1" applyAlignment="1">
      <alignment vertical="top"/>
    </xf>
    <xf numFmtId="43" fontId="42" fillId="0" borderId="13" xfId="50" applyNumberFormat="1" applyFont="1" applyFill="1" applyBorder="1" applyAlignment="1">
      <alignment vertical="top" shrinkToFit="1"/>
    </xf>
    <xf numFmtId="0" fontId="42" fillId="0" borderId="0" xfId="0" applyFont="1" applyFill="1" applyBorder="1" applyAlignment="1">
      <alignment vertical="top"/>
    </xf>
    <xf numFmtId="0" fontId="42" fillId="0" borderId="12" xfId="0" applyFont="1" applyFill="1" applyBorder="1" applyAlignment="1">
      <alignment vertical="top"/>
    </xf>
    <xf numFmtId="0" fontId="42" fillId="0" borderId="52" xfId="0" applyFont="1" applyFill="1" applyBorder="1" applyAlignment="1">
      <alignment vertical="top" wrapText="1"/>
    </xf>
    <xf numFmtId="164" fontId="42" fillId="0" borderId="13" xfId="50" applyFont="1" applyFill="1" applyBorder="1" applyAlignment="1">
      <alignment vertical="top"/>
    </xf>
    <xf numFmtId="164" fontId="64" fillId="0" borderId="14" xfId="50" applyFont="1" applyFill="1" applyBorder="1" applyAlignment="1">
      <alignment vertical="top"/>
    </xf>
    <xf numFmtId="168" fontId="42" fillId="0" borderId="15" xfId="50" applyNumberFormat="1" applyFont="1" applyFill="1" applyBorder="1" applyAlignment="1">
      <alignment vertical="top" shrinkToFit="1"/>
    </xf>
    <xf numFmtId="168" fontId="42" fillId="0" borderId="13" xfId="50" applyNumberFormat="1" applyFont="1" applyFill="1" applyBorder="1" applyAlignment="1">
      <alignment vertical="top" shrinkToFit="1"/>
    </xf>
    <xf numFmtId="0" fontId="42" fillId="0" borderId="112" xfId="0" applyFont="1" applyFill="1" applyBorder="1"/>
    <xf numFmtId="164" fontId="42" fillId="0" borderId="112" xfId="50" applyFont="1" applyFill="1" applyBorder="1" applyAlignment="1">
      <alignment vertical="top"/>
    </xf>
    <xf numFmtId="164" fontId="42" fillId="0" borderId="11" xfId="50" applyFont="1" applyFill="1" applyBorder="1" applyAlignment="1">
      <alignment vertical="top"/>
    </xf>
    <xf numFmtId="164" fontId="42" fillId="0" borderId="38" xfId="50" applyFont="1" applyFill="1" applyBorder="1" applyAlignment="1">
      <alignment vertical="top"/>
    </xf>
    <xf numFmtId="164" fontId="42" fillId="0" borderId="36" xfId="50" applyFont="1" applyFill="1" applyBorder="1" applyAlignment="1">
      <alignment vertical="top"/>
    </xf>
    <xf numFmtId="164" fontId="18" fillId="0" borderId="119" xfId="50" applyFont="1" applyFill="1" applyBorder="1"/>
    <xf numFmtId="0" fontId="42" fillId="0" borderId="50" xfId="0" applyFont="1" applyFill="1" applyBorder="1" applyAlignment="1">
      <alignment vertical="top"/>
    </xf>
    <xf numFmtId="0" fontId="42" fillId="0" borderId="20" xfId="0" applyFont="1" applyFill="1" applyBorder="1" applyAlignment="1">
      <alignment vertical="top" wrapText="1"/>
    </xf>
    <xf numFmtId="164" fontId="42" fillId="0" borderId="20" xfId="50" applyFont="1" applyFill="1" applyBorder="1" applyAlignment="1">
      <alignment vertical="top"/>
    </xf>
    <xf numFmtId="165" fontId="42" fillId="0" borderId="20" xfId="50" applyNumberFormat="1" applyFont="1" applyFill="1" applyBorder="1" applyAlignment="1">
      <alignment vertical="top"/>
    </xf>
    <xf numFmtId="0" fontId="16" fillId="0" borderId="55" xfId="0" applyFont="1" applyFill="1" applyBorder="1" applyAlignment="1">
      <alignment vertical="top" wrapText="1"/>
    </xf>
    <xf numFmtId="0" fontId="18" fillId="0" borderId="120" xfId="0" applyFont="1" applyFill="1" applyBorder="1" applyAlignment="1">
      <alignment horizontal="left" vertical="top"/>
    </xf>
    <xf numFmtId="0" fontId="66" fillId="0" borderId="35" xfId="0" applyFont="1" applyBorder="1" applyAlignment="1">
      <alignment horizontal="center" vertical="top"/>
    </xf>
    <xf numFmtId="49" fontId="63" fillId="0" borderId="0" xfId="0" applyNumberFormat="1" applyFont="1" applyFill="1" applyAlignment="1">
      <alignment horizontal="center"/>
    </xf>
    <xf numFmtId="0" fontId="43" fillId="0" borderId="75" xfId="0" applyFont="1" applyFill="1" applyBorder="1"/>
    <xf numFmtId="0" fontId="43" fillId="0" borderId="75" xfId="0" applyFont="1" applyFill="1" applyBorder="1" applyAlignment="1">
      <alignment horizontal="center"/>
    </xf>
    <xf numFmtId="164" fontId="43" fillId="0" borderId="75" xfId="50" applyFont="1" applyFill="1" applyBorder="1" applyAlignment="1">
      <alignment horizontal="right"/>
    </xf>
    <xf numFmtId="164" fontId="46" fillId="0" borderId="75" xfId="50" applyFont="1" applyFill="1" applyBorder="1"/>
    <xf numFmtId="43" fontId="18" fillId="0" borderId="0" xfId="0" applyNumberFormat="1" applyFont="1" applyFill="1"/>
    <xf numFmtId="2" fontId="42" fillId="0" borderId="0" xfId="54" applyNumberFormat="1" applyFont="1" applyFill="1" applyBorder="1" applyAlignment="1">
      <alignment horizontal="center"/>
    </xf>
    <xf numFmtId="0" fontId="42" fillId="0" borderId="0" xfId="54" applyFont="1" applyFill="1" applyAlignment="1">
      <alignment vertical="top"/>
    </xf>
    <xf numFmtId="164" fontId="16" fillId="0" borderId="87" xfId="51" applyNumberFormat="1" applyFont="1" applyFill="1" applyBorder="1" applyAlignment="1">
      <alignment vertical="top"/>
    </xf>
    <xf numFmtId="43" fontId="18" fillId="0" borderId="87" xfId="51" applyFont="1" applyFill="1" applyBorder="1" applyAlignment="1">
      <alignment vertical="top"/>
    </xf>
    <xf numFmtId="165" fontId="16" fillId="0" borderId="87" xfId="51" applyNumberFormat="1" applyFont="1" applyFill="1" applyBorder="1" applyAlignment="1">
      <alignment horizontal="center" vertical="top"/>
    </xf>
    <xf numFmtId="0" fontId="16" fillId="0" borderId="87" xfId="54" applyFont="1" applyFill="1" applyBorder="1" applyAlignment="1">
      <alignment horizontal="center" vertical="top" shrinkToFit="1"/>
    </xf>
    <xf numFmtId="2" fontId="16" fillId="0" borderId="85" xfId="54" applyNumberFormat="1" applyFont="1" applyFill="1" applyBorder="1" applyAlignment="1">
      <alignment vertical="top"/>
    </xf>
    <xf numFmtId="2" fontId="16" fillId="0" borderId="14" xfId="54" applyNumberFormat="1" applyFont="1" applyFill="1" applyBorder="1" applyAlignment="1">
      <alignment vertical="top"/>
    </xf>
    <xf numFmtId="165" fontId="43" fillId="0" borderId="13" xfId="51" applyNumberFormat="1" applyFont="1" applyFill="1" applyBorder="1" applyAlignment="1">
      <alignment horizontal="center" vertical="top"/>
    </xf>
    <xf numFmtId="43" fontId="16" fillId="0" borderId="0" xfId="51" applyFont="1" applyFill="1" applyBorder="1" applyAlignment="1">
      <alignment vertical="top"/>
    </xf>
    <xf numFmtId="0" fontId="16" fillId="0" borderId="15" xfId="54" applyFont="1" applyFill="1" applyBorder="1" applyAlignment="1">
      <alignment horizontal="center" wrapText="1"/>
    </xf>
    <xf numFmtId="2" fontId="16" fillId="0" borderId="14" xfId="51" applyNumberFormat="1" applyFont="1" applyFill="1" applyBorder="1" applyAlignment="1">
      <alignment vertical="top"/>
    </xf>
    <xf numFmtId="43" fontId="16" fillId="0" borderId="18" xfId="51" applyFont="1" applyFill="1" applyBorder="1" applyAlignment="1">
      <alignment vertical="top"/>
    </xf>
    <xf numFmtId="164" fontId="16" fillId="0" borderId="25" xfId="51" applyNumberFormat="1" applyFont="1" applyFill="1" applyBorder="1" applyAlignment="1">
      <alignment vertical="top"/>
    </xf>
    <xf numFmtId="43" fontId="18" fillId="0" borderId="25" xfId="51" applyFont="1" applyFill="1" applyBorder="1" applyAlignment="1">
      <alignment vertical="top"/>
    </xf>
    <xf numFmtId="165" fontId="16" fillId="0" borderId="25" xfId="51" applyNumberFormat="1" applyFont="1" applyFill="1" applyBorder="1" applyAlignment="1">
      <alignment horizontal="center" vertical="top"/>
    </xf>
    <xf numFmtId="0" fontId="16" fillId="0" borderId="25" xfId="54" applyFont="1" applyFill="1" applyBorder="1" applyAlignment="1">
      <alignment horizontal="center" vertical="top" shrinkToFit="1"/>
    </xf>
    <xf numFmtId="43" fontId="16" fillId="0" borderId="0" xfId="54" applyNumberFormat="1" applyFont="1" applyFill="1" applyAlignment="1">
      <alignment vertical="top"/>
    </xf>
    <xf numFmtId="0" fontId="42" fillId="0" borderId="0" xfId="54" applyFont="1" applyFill="1" applyBorder="1" applyAlignment="1">
      <alignment vertical="top"/>
    </xf>
    <xf numFmtId="0" fontId="68" fillId="0" borderId="62" xfId="35" applyFont="1" applyFill="1" applyBorder="1" applyAlignment="1">
      <alignment horizontal="center" vertical="center" wrapText="1"/>
    </xf>
    <xf numFmtId="0" fontId="68" fillId="0" borderId="9" xfId="35" applyFont="1" applyFill="1" applyBorder="1" applyAlignment="1">
      <alignment vertical="center" wrapText="1"/>
    </xf>
    <xf numFmtId="43" fontId="16" fillId="0" borderId="54" xfId="51" applyFont="1" applyFill="1" applyBorder="1" applyAlignment="1">
      <alignment vertical="top"/>
    </xf>
    <xf numFmtId="0" fontId="16" fillId="0" borderId="15" xfId="35" applyFont="1" applyFill="1" applyBorder="1" applyAlignment="1">
      <alignment horizontal="center" vertical="center" wrapText="1"/>
    </xf>
    <xf numFmtId="0" fontId="16" fillId="0" borderId="13" xfId="35" applyFont="1" applyFill="1" applyBorder="1" applyAlignment="1">
      <alignment vertical="center" wrapText="1"/>
    </xf>
    <xf numFmtId="0" fontId="68" fillId="0" borderId="15" xfId="35" applyFont="1" applyFill="1" applyBorder="1" applyAlignment="1">
      <alignment horizontal="center" vertical="center" wrapText="1"/>
    </xf>
    <xf numFmtId="43" fontId="16" fillId="0" borderId="49" xfId="51" applyFont="1" applyFill="1" applyBorder="1" applyAlignment="1">
      <alignment vertical="top"/>
    </xf>
    <xf numFmtId="0" fontId="16" fillId="0" borderId="9" xfId="35" applyFont="1" applyFill="1" applyBorder="1" applyAlignment="1">
      <alignment vertical="center" wrapText="1"/>
    </xf>
    <xf numFmtId="165" fontId="42" fillId="0" borderId="13" xfId="42" applyNumberFormat="1" applyFont="1" applyFill="1" applyBorder="1" applyAlignment="1">
      <alignment horizontal="center" vertical="top"/>
    </xf>
    <xf numFmtId="0" fontId="16" fillId="0" borderId="15" xfId="54" applyFont="1" applyFill="1" applyBorder="1" applyAlignment="1">
      <alignment horizontal="center"/>
    </xf>
    <xf numFmtId="0" fontId="16" fillId="0" borderId="25" xfId="54" applyFont="1" applyFill="1" applyBorder="1" applyAlignment="1">
      <alignment vertical="top"/>
    </xf>
    <xf numFmtId="0" fontId="16" fillId="0" borderId="120" xfId="54" applyFont="1" applyFill="1" applyBorder="1" applyAlignment="1">
      <alignment vertical="top"/>
    </xf>
    <xf numFmtId="0" fontId="16" fillId="0" borderId="13" xfId="54" applyFont="1" applyFill="1" applyBorder="1" applyAlignment="1">
      <alignment vertical="top"/>
    </xf>
    <xf numFmtId="0" fontId="16" fillId="0" borderId="34" xfId="54" applyFont="1" applyFill="1" applyBorder="1" applyAlignment="1">
      <alignment vertical="top"/>
    </xf>
    <xf numFmtId="2" fontId="16" fillId="0" borderId="0" xfId="54" applyNumberFormat="1" applyFont="1" applyFill="1" applyBorder="1" applyAlignment="1">
      <alignment vertical="top"/>
    </xf>
    <xf numFmtId="2" fontId="16" fillId="0" borderId="0" xfId="1" applyNumberFormat="1" applyFont="1" applyFill="1" applyBorder="1" applyAlignment="1">
      <alignment vertical="top"/>
    </xf>
    <xf numFmtId="2" fontId="16" fillId="0" borderId="0" xfId="51" applyNumberFormat="1" applyFont="1" applyFill="1" applyBorder="1" applyAlignment="1">
      <alignment vertical="top"/>
    </xf>
    <xf numFmtId="43" fontId="42" fillId="0" borderId="0" xfId="51" applyFont="1" applyFill="1" applyBorder="1" applyAlignment="1">
      <alignment vertical="top"/>
    </xf>
    <xf numFmtId="164" fontId="16" fillId="0" borderId="0" xfId="51" applyNumberFormat="1" applyFont="1" applyFill="1" applyBorder="1" applyAlignment="1">
      <alignment vertical="top"/>
    </xf>
    <xf numFmtId="164" fontId="16" fillId="0" borderId="82" xfId="51" applyNumberFormat="1" applyFont="1" applyFill="1" applyBorder="1" applyAlignment="1">
      <alignment vertical="top"/>
    </xf>
    <xf numFmtId="43" fontId="18" fillId="0" borderId="0" xfId="54" applyNumberFormat="1" applyFont="1" applyFill="1" applyBorder="1" applyAlignment="1">
      <alignment vertical="top"/>
    </xf>
    <xf numFmtId="43" fontId="16" fillId="0" borderId="69" xfId="54" applyNumberFormat="1" applyFont="1" applyFill="1" applyBorder="1" applyAlignment="1">
      <alignment vertical="top"/>
    </xf>
    <xf numFmtId="43" fontId="16" fillId="0" borderId="0" xfId="54" applyNumberFormat="1" applyFont="1" applyFill="1" applyBorder="1" applyAlignment="1">
      <alignment vertical="top"/>
    </xf>
    <xf numFmtId="0" fontId="16" fillId="0" borderId="123" xfId="54" applyFont="1" applyFill="1" applyBorder="1" applyAlignment="1">
      <alignment vertical="top"/>
    </xf>
    <xf numFmtId="43" fontId="16" fillId="0" borderId="107" xfId="54" applyNumberFormat="1" applyFont="1" applyFill="1" applyBorder="1" applyAlignment="1">
      <alignment vertical="top"/>
    </xf>
    <xf numFmtId="43" fontId="16" fillId="0" borderId="108" xfId="54" applyNumberFormat="1" applyFont="1" applyFill="1" applyBorder="1" applyAlignment="1">
      <alignment vertical="top"/>
    </xf>
    <xf numFmtId="166" fontId="43" fillId="0" borderId="13" xfId="53" applyNumberFormat="1" applyFont="1" applyFill="1" applyBorder="1" applyAlignment="1">
      <alignment vertical="top"/>
    </xf>
    <xf numFmtId="164" fontId="43" fillId="0" borderId="0" xfId="50" applyFont="1" applyFill="1" applyAlignment="1">
      <alignment horizontal="center" vertical="top"/>
    </xf>
    <xf numFmtId="164" fontId="16" fillId="0" borderId="0" xfId="0" applyNumberFormat="1" applyFont="1" applyFill="1" applyAlignment="1">
      <alignment vertical="top"/>
    </xf>
    <xf numFmtId="0" fontId="42" fillId="0" borderId="108" xfId="0" applyFont="1" applyFill="1" applyBorder="1" applyAlignment="1">
      <alignment vertical="top" wrapText="1"/>
    </xf>
    <xf numFmtId="0" fontId="43" fillId="0" borderId="15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vertical="top"/>
    </xf>
    <xf numFmtId="43" fontId="16" fillId="0" borderId="13" xfId="50" applyNumberFormat="1" applyFont="1" applyFill="1" applyBorder="1" applyAlignment="1">
      <alignment vertical="top" shrinkToFit="1"/>
    </xf>
    <xf numFmtId="164" fontId="46" fillId="0" borderId="87" xfId="50" applyFont="1" applyFill="1" applyBorder="1" applyAlignment="1">
      <alignment vertical="top"/>
    </xf>
    <xf numFmtId="0" fontId="42" fillId="0" borderId="83" xfId="0" applyFont="1" applyFill="1" applyBorder="1" applyAlignment="1">
      <alignment vertical="top" wrapText="1"/>
    </xf>
    <xf numFmtId="43" fontId="42" fillId="0" borderId="20" xfId="50" applyNumberFormat="1" applyFont="1" applyFill="1" applyBorder="1" applyAlignment="1">
      <alignment vertical="top" shrinkToFit="1"/>
    </xf>
    <xf numFmtId="0" fontId="43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 wrapText="1"/>
    </xf>
    <xf numFmtId="0" fontId="43" fillId="0" borderId="15" xfId="0" applyFont="1" applyFill="1" applyBorder="1" applyAlignment="1">
      <alignment vertical="top" wrapText="1"/>
    </xf>
    <xf numFmtId="0" fontId="46" fillId="0" borderId="19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165" fontId="43" fillId="0" borderId="32" xfId="50" applyNumberFormat="1" applyFont="1" applyFill="1" applyBorder="1" applyAlignment="1">
      <alignment vertical="top"/>
    </xf>
    <xf numFmtId="164" fontId="46" fillId="0" borderId="7" xfId="0" applyNumberFormat="1" applyFont="1" applyFill="1" applyBorder="1" applyAlignment="1">
      <alignment vertical="top"/>
    </xf>
    <xf numFmtId="0" fontId="43" fillId="0" borderId="87" xfId="0" applyFont="1" applyFill="1" applyBorder="1" applyAlignment="1">
      <alignment vertical="top" wrapText="1"/>
    </xf>
    <xf numFmtId="165" fontId="43" fillId="0" borderId="13" xfId="50" applyNumberFormat="1" applyFont="1" applyFill="1" applyBorder="1" applyAlignment="1">
      <alignment horizontal="center" vertical="top"/>
    </xf>
    <xf numFmtId="0" fontId="43" fillId="0" borderId="49" xfId="0" applyFont="1" applyFill="1" applyBorder="1" applyAlignment="1">
      <alignment wrapText="1" shrinkToFit="1"/>
    </xf>
    <xf numFmtId="165" fontId="43" fillId="0" borderId="49" xfId="50" applyNumberFormat="1" applyFont="1" applyFill="1" applyBorder="1" applyAlignment="1">
      <alignment vertical="top"/>
    </xf>
    <xf numFmtId="165" fontId="43" fillId="0" borderId="49" xfId="50" applyNumberFormat="1" applyFont="1" applyFill="1" applyBorder="1" applyAlignment="1">
      <alignment horizontal="center" vertical="top"/>
    </xf>
    <xf numFmtId="164" fontId="43" fillId="0" borderId="82" xfId="50" applyFont="1" applyFill="1" applyBorder="1" applyAlignment="1">
      <alignment vertical="top"/>
    </xf>
    <xf numFmtId="164" fontId="43" fillId="0" borderId="55" xfId="50" applyFont="1" applyFill="1" applyBorder="1" applyAlignment="1">
      <alignment vertical="top"/>
    </xf>
    <xf numFmtId="164" fontId="43" fillId="0" borderId="13" xfId="50" applyNumberFormat="1" applyFont="1" applyFill="1" applyBorder="1" applyAlignment="1">
      <alignment vertical="top" wrapText="1"/>
    </xf>
    <xf numFmtId="0" fontId="43" fillId="0" borderId="0" xfId="0" applyFont="1" applyFill="1" applyAlignment="1">
      <alignment horizontal="left" vertical="top" wrapText="1"/>
    </xf>
    <xf numFmtId="165" fontId="43" fillId="0" borderId="0" xfId="50" applyNumberFormat="1" applyFont="1" applyFill="1" applyBorder="1" applyAlignment="1">
      <alignment horizontal="right" vertical="center"/>
    </xf>
    <xf numFmtId="164" fontId="43" fillId="0" borderId="0" xfId="50" applyNumberFormat="1" applyFont="1" applyFill="1" applyBorder="1" applyAlignment="1">
      <alignment vertical="center"/>
    </xf>
    <xf numFmtId="164" fontId="43" fillId="0" borderId="13" xfId="41" applyNumberFormat="1" applyFont="1" applyFill="1" applyBorder="1" applyAlignment="1">
      <alignment vertical="top"/>
    </xf>
    <xf numFmtId="164" fontId="43" fillId="0" borderId="52" xfId="41" applyNumberFormat="1" applyFont="1" applyFill="1" applyBorder="1" applyAlignment="1">
      <alignment vertical="top"/>
    </xf>
    <xf numFmtId="165" fontId="43" fillId="0" borderId="13" xfId="41" applyNumberFormat="1" applyFont="1" applyFill="1" applyBorder="1" applyAlignment="1">
      <alignment vertical="top"/>
    </xf>
    <xf numFmtId="165" fontId="42" fillId="0" borderId="20" xfId="41" applyNumberFormat="1" applyFont="1" applyFill="1" applyBorder="1" applyAlignment="1">
      <alignment vertical="top"/>
    </xf>
    <xf numFmtId="164" fontId="42" fillId="0" borderId="20" xfId="41" applyNumberFormat="1" applyFont="1" applyFill="1" applyBorder="1" applyAlignment="1">
      <alignment horizontal="center" vertical="top"/>
    </xf>
    <xf numFmtId="0" fontId="43" fillId="0" borderId="13" xfId="0" applyFont="1" applyFill="1" applyBorder="1" applyAlignment="1">
      <alignment horizontal="center" vertical="top" shrinkToFit="1"/>
    </xf>
    <xf numFmtId="165" fontId="43" fillId="0" borderId="9" xfId="41" applyNumberFormat="1" applyFont="1" applyFill="1" applyBorder="1" applyAlignment="1">
      <alignment vertical="top" shrinkToFit="1"/>
    </xf>
    <xf numFmtId="164" fontId="47" fillId="0" borderId="9" xfId="41" applyFont="1" applyFill="1" applyBorder="1" applyAlignment="1">
      <alignment horizontal="center" vertical="top" wrapText="1"/>
    </xf>
    <xf numFmtId="164" fontId="55" fillId="0" borderId="13" xfId="41" applyFont="1" applyFill="1" applyBorder="1" applyAlignment="1">
      <alignment horizontal="center" vertical="top" wrapText="1"/>
    </xf>
    <xf numFmtId="165" fontId="43" fillId="0" borderId="13" xfId="41" applyNumberFormat="1" applyFont="1" applyFill="1" applyBorder="1" applyAlignment="1">
      <alignment vertical="top" shrinkToFit="1"/>
    </xf>
    <xf numFmtId="164" fontId="47" fillId="0" borderId="13" xfId="41" applyFont="1" applyFill="1" applyBorder="1" applyAlignment="1">
      <alignment horizontal="center" vertical="top" wrapText="1"/>
    </xf>
    <xf numFmtId="165" fontId="42" fillId="0" borderId="13" xfId="41" applyNumberFormat="1" applyFont="1" applyFill="1" applyBorder="1" applyAlignment="1">
      <alignment vertical="top" shrinkToFit="1"/>
    </xf>
    <xf numFmtId="165" fontId="16" fillId="0" borderId="13" xfId="41" applyNumberFormat="1" applyFont="1" applyFill="1" applyBorder="1" applyAlignment="1">
      <alignment vertical="top" shrinkToFit="1"/>
    </xf>
    <xf numFmtId="164" fontId="24" fillId="0" borderId="13" xfId="41" applyFont="1" applyFill="1" applyBorder="1" applyAlignment="1">
      <alignment horizontal="center" vertical="top" wrapText="1"/>
    </xf>
    <xf numFmtId="165" fontId="43" fillId="0" borderId="0" xfId="50" applyNumberFormat="1" applyFont="1" applyFill="1" applyBorder="1" applyAlignment="1">
      <alignment horizontal="right" vertical="top"/>
    </xf>
    <xf numFmtId="164" fontId="43" fillId="0" borderId="0" xfId="50" applyNumberFormat="1" applyFont="1" applyFill="1" applyBorder="1" applyAlignment="1">
      <alignment vertical="top" shrinkToFit="1"/>
    </xf>
    <xf numFmtId="0" fontId="0" fillId="0" borderId="0" xfId="0" applyFill="1" applyAlignment="1">
      <alignment vertical="top"/>
    </xf>
    <xf numFmtId="164" fontId="40" fillId="0" borderId="0" xfId="50" applyFont="1" applyFill="1" applyAlignment="1">
      <alignment vertical="top"/>
    </xf>
    <xf numFmtId="0" fontId="43" fillId="0" borderId="13" xfId="35" applyFont="1" applyFill="1" applyBorder="1" applyAlignment="1">
      <alignment vertical="top" wrapText="1"/>
    </xf>
    <xf numFmtId="164" fontId="43" fillId="0" borderId="13" xfId="51" applyNumberFormat="1" applyFont="1" applyFill="1" applyBorder="1" applyAlignment="1">
      <alignment vertical="top"/>
    </xf>
    <xf numFmtId="43" fontId="46" fillId="0" borderId="13" xfId="51" applyFont="1" applyFill="1" applyBorder="1" applyAlignment="1">
      <alignment vertical="top"/>
    </xf>
    <xf numFmtId="0" fontId="43" fillId="0" borderId="13" xfId="54" applyFont="1" applyFill="1" applyBorder="1" applyAlignment="1">
      <alignment horizontal="center" vertical="top" shrinkToFit="1"/>
    </xf>
    <xf numFmtId="0" fontId="43" fillId="0" borderId="13" xfId="35" applyFont="1" applyFill="1" applyBorder="1" applyAlignment="1">
      <alignment vertical="top" wrapText="1" shrinkToFit="1"/>
    </xf>
    <xf numFmtId="0" fontId="16" fillId="0" borderId="13" xfId="54" applyFont="1" applyFill="1" applyBorder="1"/>
    <xf numFmtId="0" fontId="43" fillId="0" borderId="61" xfId="35" applyFont="1" applyFill="1" applyBorder="1" applyAlignment="1">
      <alignment vertical="center" wrapText="1" shrinkToFit="1"/>
    </xf>
    <xf numFmtId="164" fontId="43" fillId="0" borderId="9" xfId="51" applyNumberFormat="1" applyFont="1" applyFill="1" applyBorder="1" applyAlignment="1">
      <alignment vertical="top"/>
    </xf>
    <xf numFmtId="43" fontId="46" fillId="0" borderId="9" xfId="51" applyFont="1" applyFill="1" applyBorder="1" applyAlignment="1">
      <alignment vertical="top"/>
    </xf>
    <xf numFmtId="165" fontId="43" fillId="0" borderId="9" xfId="51" applyNumberFormat="1" applyFont="1" applyFill="1" applyBorder="1" applyAlignment="1">
      <alignment horizontal="center" vertical="top"/>
    </xf>
    <xf numFmtId="0" fontId="43" fillId="0" borderId="9" xfId="54" applyFont="1" applyFill="1" applyBorder="1" applyAlignment="1">
      <alignment horizontal="center" vertical="top" shrinkToFit="1"/>
    </xf>
    <xf numFmtId="43" fontId="43" fillId="0" borderId="126" xfId="51" applyFont="1" applyFill="1" applyBorder="1" applyAlignment="1">
      <alignment vertical="top"/>
    </xf>
    <xf numFmtId="0" fontId="43" fillId="0" borderId="52" xfId="35" applyFont="1" applyFill="1" applyBorder="1" applyAlignment="1">
      <alignment vertical="center" wrapText="1"/>
    </xf>
    <xf numFmtId="43" fontId="43" fillId="0" borderId="108" xfId="51" applyFont="1" applyFill="1" applyBorder="1" applyAlignment="1">
      <alignment vertical="top"/>
    </xf>
    <xf numFmtId="0" fontId="43" fillId="0" borderId="52" xfId="35" applyFont="1" applyFill="1" applyBorder="1" applyAlignment="1">
      <alignment vertical="center" wrapText="1" shrinkToFit="1"/>
    </xf>
    <xf numFmtId="164" fontId="43" fillId="0" borderId="17" xfId="51" applyNumberFormat="1" applyFont="1" applyFill="1" applyBorder="1" applyAlignment="1">
      <alignment vertical="top"/>
    </xf>
    <xf numFmtId="43" fontId="46" fillId="0" borderId="17" xfId="51" applyFont="1" applyFill="1" applyBorder="1" applyAlignment="1">
      <alignment vertical="top"/>
    </xf>
    <xf numFmtId="165" fontId="43" fillId="0" borderId="17" xfId="51" applyNumberFormat="1" applyFont="1" applyFill="1" applyBorder="1" applyAlignment="1">
      <alignment horizontal="center" vertical="top"/>
    </xf>
    <xf numFmtId="0" fontId="43" fillId="0" borderId="17" xfId="54" applyFont="1" applyFill="1" applyBorder="1" applyAlignment="1">
      <alignment horizontal="center" vertical="top" shrinkToFit="1"/>
    </xf>
    <xf numFmtId="43" fontId="43" fillId="0" borderId="125" xfId="51" applyFont="1" applyFill="1" applyBorder="1" applyAlignment="1">
      <alignment vertical="top"/>
    </xf>
    <xf numFmtId="0" fontId="46" fillId="0" borderId="79" xfId="0" applyFont="1" applyFill="1" applyBorder="1" applyAlignment="1">
      <alignment vertical="top"/>
    </xf>
    <xf numFmtId="0" fontId="43" fillId="0" borderId="54" xfId="0" applyFont="1" applyFill="1" applyBorder="1" applyAlignment="1">
      <alignment vertical="top" wrapText="1"/>
    </xf>
    <xf numFmtId="43" fontId="46" fillId="0" borderId="0" xfId="51" applyFont="1" applyFill="1" applyBorder="1" applyAlignment="1">
      <alignment vertical="top"/>
    </xf>
    <xf numFmtId="0" fontId="46" fillId="0" borderId="0" xfId="54" applyFont="1" applyFill="1" applyAlignment="1">
      <alignment vertical="top"/>
    </xf>
    <xf numFmtId="2" fontId="43" fillId="0" borderId="0" xfId="54" applyNumberFormat="1" applyFont="1" applyFill="1" applyBorder="1" applyAlignment="1">
      <alignment horizontal="center"/>
    </xf>
    <xf numFmtId="0" fontId="43" fillId="0" borderId="0" xfId="54" applyFont="1" applyFill="1" applyAlignment="1">
      <alignment vertical="top"/>
    </xf>
    <xf numFmtId="164" fontId="43" fillId="0" borderId="0" xfId="50" applyFont="1" applyFill="1" applyAlignment="1">
      <alignment vertical="top" wrapText="1"/>
    </xf>
    <xf numFmtId="164" fontId="46" fillId="0" borderId="13" xfId="50" applyFont="1" applyFill="1" applyBorder="1" applyAlignment="1">
      <alignment vertical="top" wrapText="1"/>
    </xf>
    <xf numFmtId="165" fontId="43" fillId="0" borderId="13" xfId="50" applyNumberFormat="1" applyFont="1" applyFill="1" applyBorder="1" applyAlignment="1">
      <alignment vertical="top" wrapText="1"/>
    </xf>
    <xf numFmtId="164" fontId="43" fillId="0" borderId="13" xfId="50" applyNumberFormat="1" applyFont="1" applyFill="1" applyBorder="1" applyAlignment="1">
      <alignment horizontal="center" vertical="top" wrapText="1"/>
    </xf>
    <xf numFmtId="43" fontId="46" fillId="0" borderId="13" xfId="0" applyNumberFormat="1" applyFont="1" applyFill="1" applyBorder="1" applyAlignment="1">
      <alignment vertical="top" wrapText="1"/>
    </xf>
    <xf numFmtId="164" fontId="42" fillId="0" borderId="13" xfId="50" applyNumberFormat="1" applyFont="1" applyFill="1" applyBorder="1" applyAlignment="1">
      <alignment horizontal="center" vertical="top" wrapText="1"/>
    </xf>
    <xf numFmtId="164" fontId="42" fillId="0" borderId="14" xfId="50" applyNumberFormat="1" applyFont="1" applyFill="1" applyBorder="1" applyAlignment="1">
      <alignment horizontal="center" vertical="top" wrapText="1"/>
    </xf>
    <xf numFmtId="0" fontId="43" fillId="0" borderId="13" xfId="35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top"/>
    </xf>
    <xf numFmtId="0" fontId="70" fillId="0" borderId="73" xfId="0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/>
    </xf>
    <xf numFmtId="0" fontId="16" fillId="0" borderId="88" xfId="0" applyFont="1" applyFill="1" applyBorder="1" applyAlignment="1">
      <alignment horizontal="center" vertical="top" wrapText="1"/>
    </xf>
    <xf numFmtId="0" fontId="16" fillId="0" borderId="87" xfId="0" applyFont="1" applyFill="1" applyBorder="1" applyAlignment="1">
      <alignment horizontal="center" vertical="top"/>
    </xf>
    <xf numFmtId="164" fontId="43" fillId="0" borderId="25" xfId="50" applyFont="1" applyFill="1" applyBorder="1" applyAlignment="1">
      <alignment vertical="top"/>
    </xf>
    <xf numFmtId="164" fontId="46" fillId="0" borderId="85" xfId="50" applyFont="1" applyFill="1" applyBorder="1" applyAlignment="1">
      <alignment vertical="top"/>
    </xf>
    <xf numFmtId="164" fontId="43" fillId="0" borderId="60" xfId="50" applyFont="1" applyFill="1" applyBorder="1" applyAlignment="1">
      <alignment vertical="top"/>
    </xf>
    <xf numFmtId="164" fontId="42" fillId="0" borderId="15" xfId="50" applyFont="1" applyFill="1" applyBorder="1" applyAlignment="1">
      <alignment vertical="top"/>
    </xf>
    <xf numFmtId="164" fontId="43" fillId="0" borderId="13" xfId="50" applyFont="1" applyFill="1" applyBorder="1" applyAlignment="1">
      <alignment horizontal="center" vertical="top"/>
    </xf>
    <xf numFmtId="164" fontId="43" fillId="0" borderId="49" xfId="5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 vertical="center" shrinkToFit="1"/>
    </xf>
    <xf numFmtId="164" fontId="46" fillId="0" borderId="55" xfId="50" applyFont="1" applyFill="1" applyBorder="1" applyAlignment="1">
      <alignment vertical="top"/>
    </xf>
    <xf numFmtId="165" fontId="43" fillId="0" borderId="13" xfId="50" applyNumberFormat="1" applyFont="1" applyFill="1" applyBorder="1" applyAlignment="1">
      <alignment vertical="justify"/>
    </xf>
    <xf numFmtId="0" fontId="43" fillId="0" borderId="13" xfId="0" applyFont="1" applyFill="1" applyBorder="1" applyAlignment="1">
      <alignment horizontal="center" vertical="justify"/>
    </xf>
    <xf numFmtId="165" fontId="42" fillId="0" borderId="13" xfId="50" applyNumberFormat="1" applyFont="1" applyFill="1" applyBorder="1" applyAlignment="1">
      <alignment vertical="justify"/>
    </xf>
    <xf numFmtId="0" fontId="42" fillId="0" borderId="13" xfId="0" applyFont="1" applyFill="1" applyBorder="1" applyAlignment="1">
      <alignment horizontal="center" vertical="justify"/>
    </xf>
    <xf numFmtId="164" fontId="64" fillId="0" borderId="52" xfId="50" applyFont="1" applyFill="1" applyBorder="1" applyAlignment="1">
      <alignment vertical="top"/>
    </xf>
    <xf numFmtId="165" fontId="42" fillId="0" borderId="52" xfId="1" applyNumberFormat="1" applyFont="1" applyFill="1" applyBorder="1" applyAlignment="1">
      <alignment vertical="top"/>
    </xf>
    <xf numFmtId="164" fontId="42" fillId="0" borderId="12" xfId="50" applyFont="1" applyFill="1" applyBorder="1" applyAlignment="1">
      <alignment vertical="top"/>
    </xf>
    <xf numFmtId="164" fontId="42" fillId="0" borderId="14" xfId="50" applyFont="1" applyFill="1" applyBorder="1" applyAlignment="1">
      <alignment vertical="top"/>
    </xf>
    <xf numFmtId="164" fontId="46" fillId="0" borderId="41" xfId="50" applyFont="1" applyFill="1" applyBorder="1" applyAlignment="1">
      <alignment horizontal="center" vertical="center" wrapText="1"/>
    </xf>
    <xf numFmtId="164" fontId="42" fillId="0" borderId="70" xfId="50" applyFont="1" applyFill="1" applyBorder="1" applyAlignment="1">
      <alignment vertical="top"/>
    </xf>
    <xf numFmtId="164" fontId="43" fillId="0" borderId="70" xfId="50" applyFont="1" applyFill="1" applyBorder="1" applyAlignment="1">
      <alignment vertical="top"/>
    </xf>
    <xf numFmtId="43" fontId="18" fillId="0" borderId="0" xfId="54" applyNumberFormat="1" applyFont="1" applyFill="1" applyBorder="1" applyAlignment="1">
      <alignment horizontal="center" vertical="center"/>
    </xf>
    <xf numFmtId="0" fontId="68" fillId="0" borderId="13" xfId="35" applyFont="1" applyFill="1" applyBorder="1" applyAlignment="1">
      <alignment horizontal="left" vertical="center" wrapText="1"/>
    </xf>
    <xf numFmtId="43" fontId="46" fillId="0" borderId="49" xfId="0" applyNumberFormat="1" applyFont="1" applyFill="1" applyBorder="1" applyAlignment="1">
      <alignment vertical="top"/>
    </xf>
    <xf numFmtId="164" fontId="46" fillId="0" borderId="49" xfId="50" applyFont="1" applyFill="1" applyBorder="1" applyAlignment="1">
      <alignment vertical="top"/>
    </xf>
    <xf numFmtId="0" fontId="43" fillId="0" borderId="127" xfId="0" applyFont="1" applyFill="1" applyBorder="1" applyAlignment="1">
      <alignment vertical="top" wrapText="1"/>
    </xf>
    <xf numFmtId="164" fontId="43" fillId="0" borderId="87" xfId="50" applyFont="1" applyFill="1" applyBorder="1" applyAlignment="1">
      <alignment vertical="top"/>
    </xf>
    <xf numFmtId="165" fontId="43" fillId="0" borderId="87" xfId="50" applyNumberFormat="1" applyFont="1" applyFill="1" applyBorder="1" applyAlignment="1">
      <alignment vertical="top"/>
    </xf>
    <xf numFmtId="164" fontId="43" fillId="0" borderId="87" xfId="50" applyFont="1" applyFill="1" applyBorder="1" applyAlignment="1">
      <alignment horizontal="center" vertical="top"/>
    </xf>
    <xf numFmtId="168" fontId="43" fillId="0" borderId="86" xfId="50" applyNumberFormat="1" applyFont="1" applyFill="1" applyBorder="1" applyAlignment="1">
      <alignment vertical="top" shrinkToFit="1"/>
    </xf>
    <xf numFmtId="168" fontId="43" fillId="0" borderId="87" xfId="50" applyNumberFormat="1" applyFont="1" applyFill="1" applyBorder="1" applyAlignment="1">
      <alignment vertical="top" shrinkToFit="1"/>
    </xf>
    <xf numFmtId="0" fontId="43" fillId="0" borderId="84" xfId="0" applyFont="1" applyFill="1" applyBorder="1" applyAlignment="1">
      <alignment vertical="top"/>
    </xf>
    <xf numFmtId="164" fontId="43" fillId="0" borderId="73" xfId="50" applyFont="1" applyFill="1" applyBorder="1" applyAlignment="1">
      <alignment vertical="top"/>
    </xf>
    <xf numFmtId="0" fontId="43" fillId="0" borderId="15" xfId="35" applyFont="1" applyFill="1" applyBorder="1" applyAlignment="1">
      <alignment horizontal="center" vertical="center" wrapText="1"/>
    </xf>
    <xf numFmtId="0" fontId="43" fillId="0" borderId="73" xfId="35" applyFont="1" applyFill="1" applyBorder="1" applyAlignment="1">
      <alignment horizontal="left" vertical="top" wrapText="1"/>
    </xf>
    <xf numFmtId="164" fontId="43" fillId="0" borderId="73" xfId="41" applyNumberFormat="1" applyFont="1" applyFill="1" applyBorder="1" applyAlignment="1">
      <alignment vertical="top"/>
    </xf>
    <xf numFmtId="0" fontId="62" fillId="0" borderId="48" xfId="0" applyFont="1" applyFill="1" applyBorder="1"/>
    <xf numFmtId="0" fontId="62" fillId="0" borderId="48" xfId="0" applyFont="1" applyFill="1" applyBorder="1" applyAlignment="1">
      <alignment horizontal="center"/>
    </xf>
    <xf numFmtId="165" fontId="62" fillId="0" borderId="48" xfId="50" applyNumberFormat="1" applyFont="1" applyFill="1" applyBorder="1"/>
    <xf numFmtId="164" fontId="62" fillId="0" borderId="48" xfId="50" applyFont="1" applyFill="1" applyBorder="1"/>
    <xf numFmtId="0" fontId="43" fillId="0" borderId="16" xfId="54" applyFont="1" applyFill="1" applyBorder="1" applyAlignment="1">
      <alignment horizontal="center" wrapText="1"/>
    </xf>
    <xf numFmtId="0" fontId="71" fillId="0" borderId="15" xfId="0" applyFont="1" applyFill="1" applyBorder="1" applyAlignment="1">
      <alignment horizontal="center" wrapText="1"/>
    </xf>
    <xf numFmtId="0" fontId="71" fillId="0" borderId="15" xfId="0" applyFont="1" applyFill="1" applyBorder="1" applyAlignment="1">
      <alignment horizontal="center"/>
    </xf>
    <xf numFmtId="43" fontId="73" fillId="0" borderId="17" xfId="0" applyNumberFormat="1" applyFont="1" applyFill="1" applyBorder="1" applyAlignment="1">
      <alignment vertical="top"/>
    </xf>
    <xf numFmtId="165" fontId="71" fillId="0" borderId="17" xfId="50" applyNumberFormat="1" applyFont="1" applyFill="1" applyBorder="1" applyAlignment="1">
      <alignment vertical="top"/>
    </xf>
    <xf numFmtId="164" fontId="71" fillId="0" borderId="18" xfId="50" applyFont="1" applyFill="1" applyBorder="1" applyAlignment="1">
      <alignment vertical="top"/>
    </xf>
    <xf numFmtId="0" fontId="43" fillId="0" borderId="81" xfId="0" applyFont="1" applyFill="1" applyBorder="1" applyAlignment="1">
      <alignment horizontal="center" wrapText="1"/>
    </xf>
    <xf numFmtId="0" fontId="43" fillId="0" borderId="49" xfId="0" applyFont="1" applyFill="1" applyBorder="1" applyAlignment="1">
      <alignment wrapText="1"/>
    </xf>
    <xf numFmtId="0" fontId="43" fillId="0" borderId="16" xfId="0" applyFont="1" applyFill="1" applyBorder="1" applyAlignment="1">
      <alignment horizontal="center" wrapText="1"/>
    </xf>
    <xf numFmtId="0" fontId="43" fillId="0" borderId="17" xfId="0" applyFont="1" applyFill="1" applyBorder="1" applyAlignment="1">
      <alignment wrapText="1"/>
    </xf>
    <xf numFmtId="165" fontId="43" fillId="0" borderId="17" xfId="50" applyNumberFormat="1" applyFont="1" applyFill="1" applyBorder="1" applyAlignment="1">
      <alignment horizontal="center" vertical="top"/>
    </xf>
    <xf numFmtId="164" fontId="43" fillId="0" borderId="106" xfId="50" applyFont="1" applyFill="1" applyBorder="1" applyAlignment="1">
      <alignment vertical="top"/>
    </xf>
    <xf numFmtId="164" fontId="43" fillId="0" borderId="18" xfId="50" applyFont="1" applyFill="1" applyBorder="1" applyAlignment="1">
      <alignment vertical="top"/>
    </xf>
    <xf numFmtId="0" fontId="16" fillId="0" borderId="15" xfId="0" applyFont="1" applyFill="1" applyBorder="1" applyAlignment="1">
      <alignment horizontal="center" vertical="top"/>
    </xf>
    <xf numFmtId="0" fontId="43" fillId="0" borderId="133" xfId="0" applyFont="1" applyFill="1" applyBorder="1" applyAlignment="1">
      <alignment vertical="top" wrapText="1"/>
    </xf>
    <xf numFmtId="0" fontId="43" fillId="0" borderId="53" xfId="0" applyFont="1" applyFill="1" applyBorder="1" applyAlignment="1">
      <alignment vertical="top" wrapText="1"/>
    </xf>
    <xf numFmtId="0" fontId="73" fillId="0" borderId="17" xfId="54" applyFont="1" applyFill="1" applyBorder="1" applyAlignment="1">
      <alignment vertical="top" wrapText="1"/>
    </xf>
    <xf numFmtId="164" fontId="71" fillId="0" borderId="17" xfId="50" applyFont="1" applyFill="1" applyBorder="1" applyAlignment="1">
      <alignment vertical="top"/>
    </xf>
    <xf numFmtId="165" fontId="71" fillId="0" borderId="17" xfId="50" applyNumberFormat="1" applyFont="1" applyFill="1" applyBorder="1" applyAlignment="1">
      <alignment horizontal="center" vertical="top"/>
    </xf>
    <xf numFmtId="0" fontId="71" fillId="0" borderId="81" xfId="54" applyFont="1" applyFill="1" applyBorder="1" applyAlignment="1">
      <alignment horizontal="center" vertical="top"/>
    </xf>
    <xf numFmtId="0" fontId="73" fillId="0" borderId="49" xfId="35" applyFont="1" applyFill="1" applyBorder="1" applyAlignment="1">
      <alignment vertical="center" wrapText="1"/>
    </xf>
    <xf numFmtId="0" fontId="75" fillId="0" borderId="0" xfId="0" applyFont="1"/>
    <xf numFmtId="4" fontId="16" fillId="0" borderId="0" xfId="0" applyNumberFormat="1" applyFont="1" applyFill="1" applyAlignment="1">
      <alignment vertical="top"/>
    </xf>
    <xf numFmtId="0" fontId="42" fillId="0" borderId="12" xfId="0" applyFont="1" applyFill="1" applyBorder="1" applyAlignment="1">
      <alignment vertical="top" wrapText="1"/>
    </xf>
    <xf numFmtId="0" fontId="16" fillId="0" borderId="9" xfId="38" applyFont="1" applyFill="1" applyBorder="1" applyAlignment="1">
      <alignment vertical="center" wrapText="1" shrinkToFit="1"/>
    </xf>
    <xf numFmtId="0" fontId="16" fillId="0" borderId="13" xfId="38" applyFont="1" applyFill="1" applyBorder="1" applyAlignment="1">
      <alignment vertical="center" wrapText="1" shrinkToFit="1"/>
    </xf>
    <xf numFmtId="0" fontId="43" fillId="0" borderId="53" xfId="35" applyFont="1" applyFill="1" applyBorder="1" applyAlignment="1">
      <alignment vertical="center" wrapText="1"/>
    </xf>
    <xf numFmtId="164" fontId="16" fillId="0" borderId="124" xfId="51" applyNumberFormat="1" applyFont="1" applyFill="1" applyBorder="1" applyAlignment="1">
      <alignment vertical="top"/>
    </xf>
    <xf numFmtId="164" fontId="16" fillId="0" borderId="108" xfId="51" applyNumberFormat="1" applyFont="1" applyFill="1" applyBorder="1" applyAlignment="1">
      <alignment vertical="top"/>
    </xf>
    <xf numFmtId="0" fontId="74" fillId="0" borderId="13" xfId="61" applyFont="1" applyFill="1" applyBorder="1" applyAlignment="1">
      <alignment vertical="center" wrapText="1"/>
    </xf>
    <xf numFmtId="2" fontId="43" fillId="0" borderId="108" xfId="54" applyNumberFormat="1" applyFont="1" applyFill="1" applyBorder="1" applyAlignment="1">
      <alignment horizontal="center" vertical="top"/>
    </xf>
    <xf numFmtId="165" fontId="42" fillId="0" borderId="87" xfId="42" applyNumberFormat="1" applyFont="1" applyFill="1" applyBorder="1" applyAlignment="1">
      <alignment horizontal="center" vertical="top"/>
    </xf>
    <xf numFmtId="43" fontId="16" fillId="0" borderId="124" xfId="51" applyFont="1" applyFill="1" applyBorder="1" applyAlignment="1">
      <alignment vertical="top"/>
    </xf>
    <xf numFmtId="43" fontId="16" fillId="0" borderId="108" xfId="51" applyFont="1" applyFill="1" applyBorder="1" applyAlignment="1">
      <alignment vertical="top"/>
    </xf>
    <xf numFmtId="165" fontId="16" fillId="0" borderId="13" xfId="42" applyNumberFormat="1" applyFont="1" applyFill="1" applyBorder="1" applyAlignment="1">
      <alignment horizontal="center" vertical="top"/>
    </xf>
    <xf numFmtId="165" fontId="18" fillId="0" borderId="13" xfId="42" applyNumberFormat="1" applyFont="1" applyFill="1" applyBorder="1" applyAlignment="1">
      <alignment horizontal="center" vertical="top"/>
    </xf>
    <xf numFmtId="0" fontId="73" fillId="0" borderId="13" xfId="61" applyFont="1" applyFill="1" applyBorder="1" applyAlignment="1">
      <alignment vertical="center" wrapText="1"/>
    </xf>
    <xf numFmtId="0" fontId="73" fillId="0" borderId="13" xfId="61" applyFont="1" applyFill="1" applyBorder="1" applyAlignment="1">
      <alignment vertical="top" wrapText="1"/>
    </xf>
    <xf numFmtId="0" fontId="16" fillId="0" borderId="87" xfId="54" applyFont="1" applyFill="1" applyBorder="1" applyAlignment="1">
      <alignment vertical="top" wrapText="1"/>
    </xf>
    <xf numFmtId="43" fontId="16" fillId="0" borderId="87" xfId="51" applyFont="1" applyFill="1" applyBorder="1" applyAlignment="1">
      <alignment vertical="top"/>
    </xf>
    <xf numFmtId="0" fontId="16" fillId="0" borderId="13" xfId="54" applyFont="1" applyFill="1" applyBorder="1" applyAlignment="1">
      <alignment vertical="top" wrapText="1"/>
    </xf>
    <xf numFmtId="43" fontId="16" fillId="0" borderId="13" xfId="51" applyFont="1" applyFill="1" applyBorder="1" applyAlignment="1">
      <alignment vertical="top"/>
    </xf>
    <xf numFmtId="0" fontId="76" fillId="0" borderId="15" xfId="54" applyFont="1" applyFill="1" applyBorder="1" applyAlignment="1">
      <alignment horizontal="center" wrapText="1"/>
    </xf>
    <xf numFmtId="0" fontId="77" fillId="0" borderId="13" xfId="35" applyFont="1" applyFill="1" applyBorder="1" applyAlignment="1">
      <alignment vertical="center" wrapText="1"/>
    </xf>
    <xf numFmtId="164" fontId="76" fillId="0" borderId="13" xfId="51" applyNumberFormat="1" applyFont="1" applyFill="1" applyBorder="1" applyAlignment="1">
      <alignment vertical="top"/>
    </xf>
    <xf numFmtId="43" fontId="77" fillId="0" borderId="13" xfId="51" applyFont="1" applyFill="1" applyBorder="1" applyAlignment="1">
      <alignment vertical="top"/>
    </xf>
    <xf numFmtId="165" fontId="76" fillId="0" borderId="13" xfId="51" applyNumberFormat="1" applyFont="1" applyFill="1" applyBorder="1" applyAlignment="1">
      <alignment horizontal="center" vertical="top"/>
    </xf>
    <xf numFmtId="0" fontId="76" fillId="0" borderId="13" xfId="54" applyFont="1" applyFill="1" applyBorder="1" applyAlignment="1">
      <alignment horizontal="center" vertical="top" shrinkToFit="1"/>
    </xf>
    <xf numFmtId="0" fontId="76" fillId="0" borderId="15" xfId="54" applyFont="1" applyFill="1" applyBorder="1" applyAlignment="1">
      <alignment horizontal="center"/>
    </xf>
    <xf numFmtId="0" fontId="76" fillId="0" borderId="16" xfId="54" applyFont="1" applyFill="1" applyBorder="1" applyAlignment="1">
      <alignment horizontal="center" vertical="top"/>
    </xf>
    <xf numFmtId="0" fontId="77" fillId="0" borderId="17" xfId="35" applyFont="1" applyFill="1" applyBorder="1" applyAlignment="1">
      <alignment vertical="center" wrapText="1"/>
    </xf>
    <xf numFmtId="43" fontId="77" fillId="0" borderId="17" xfId="51" applyFont="1" applyFill="1" applyBorder="1" applyAlignment="1">
      <alignment vertical="top"/>
    </xf>
    <xf numFmtId="0" fontId="76" fillId="0" borderId="17" xfId="54" applyFont="1" applyFill="1" applyBorder="1" applyAlignment="1">
      <alignment horizontal="center" vertical="top" shrinkToFit="1"/>
    </xf>
    <xf numFmtId="0" fontId="77" fillId="0" borderId="13" xfId="61" applyFont="1" applyFill="1" applyBorder="1" applyAlignment="1">
      <alignment vertical="center" wrapText="1"/>
    </xf>
    <xf numFmtId="0" fontId="77" fillId="0" borderId="13" xfId="61" applyFont="1" applyFill="1" applyBorder="1" applyAlignment="1">
      <alignment horizontal="left" vertical="center" wrapText="1"/>
    </xf>
    <xf numFmtId="165" fontId="76" fillId="0" borderId="13" xfId="42" applyNumberFormat="1" applyFont="1" applyFill="1" applyBorder="1" applyAlignment="1">
      <alignment horizontal="center" vertical="top"/>
    </xf>
    <xf numFmtId="165" fontId="76" fillId="0" borderId="17" xfId="42" applyNumberFormat="1" applyFont="1" applyFill="1" applyBorder="1" applyAlignment="1">
      <alignment horizontal="center" vertical="top"/>
    </xf>
    <xf numFmtId="0" fontId="77" fillId="0" borderId="13" xfId="0" applyFont="1" applyFill="1" applyBorder="1" applyAlignment="1">
      <alignment horizontal="left" wrapText="1"/>
    </xf>
    <xf numFmtId="2" fontId="76" fillId="0" borderId="108" xfId="54" applyNumberFormat="1" applyFont="1" applyFill="1" applyBorder="1" applyAlignment="1">
      <alignment horizontal="center" vertical="top"/>
    </xf>
    <xf numFmtId="0" fontId="76" fillId="0" borderId="15" xfId="54" applyFont="1" applyFill="1" applyBorder="1" applyAlignment="1">
      <alignment horizontal="center" vertical="top"/>
    </xf>
    <xf numFmtId="0" fontId="77" fillId="0" borderId="13" xfId="35" applyFont="1" applyFill="1" applyBorder="1" applyAlignment="1">
      <alignment vertical="top" wrapText="1"/>
    </xf>
    <xf numFmtId="164" fontId="43" fillId="0" borderId="25" xfId="51" applyNumberFormat="1" applyFont="1" applyFill="1" applyBorder="1" applyAlignment="1">
      <alignment vertical="top"/>
    </xf>
    <xf numFmtId="43" fontId="46" fillId="0" borderId="25" xfId="51" applyFont="1" applyFill="1" applyBorder="1" applyAlignment="1">
      <alignment vertical="top"/>
    </xf>
    <xf numFmtId="164" fontId="76" fillId="0" borderId="9" xfId="51" applyNumberFormat="1" applyFont="1" applyFill="1" applyBorder="1" applyAlignment="1">
      <alignment vertical="top"/>
    </xf>
    <xf numFmtId="165" fontId="76" fillId="0" borderId="9" xfId="51" applyNumberFormat="1" applyFont="1" applyFill="1" applyBorder="1" applyAlignment="1">
      <alignment horizontal="center" vertical="top"/>
    </xf>
    <xf numFmtId="0" fontId="76" fillId="0" borderId="9" xfId="54" applyFont="1" applyFill="1" applyBorder="1" applyAlignment="1">
      <alignment horizontal="center" vertical="top" shrinkToFit="1"/>
    </xf>
    <xf numFmtId="43" fontId="76" fillId="0" borderId="108" xfId="51" applyFont="1" applyFill="1" applyBorder="1" applyAlignment="1">
      <alignment vertical="top"/>
    </xf>
    <xf numFmtId="0" fontId="77" fillId="0" borderId="13" xfId="61" applyFont="1" applyFill="1" applyBorder="1" applyAlignment="1">
      <alignment vertical="top" wrapText="1"/>
    </xf>
    <xf numFmtId="0" fontId="76" fillId="0" borderId="16" xfId="54" applyFont="1" applyFill="1" applyBorder="1" applyAlignment="1">
      <alignment horizontal="center"/>
    </xf>
    <xf numFmtId="0" fontId="77" fillId="0" borderId="17" xfId="61" applyFont="1" applyFill="1" applyBorder="1" applyAlignment="1">
      <alignment vertical="center" wrapText="1"/>
    </xf>
    <xf numFmtId="43" fontId="76" fillId="0" borderId="125" xfId="51" applyFont="1" applyFill="1" applyBorder="1" applyAlignment="1">
      <alignment vertical="top"/>
    </xf>
    <xf numFmtId="0" fontId="43" fillId="0" borderId="49" xfId="35" applyFont="1" applyFill="1" applyBorder="1" applyAlignment="1">
      <alignment vertical="top" wrapText="1" shrinkToFit="1"/>
    </xf>
    <xf numFmtId="165" fontId="43" fillId="0" borderId="25" xfId="51" applyNumberFormat="1" applyFont="1" applyFill="1" applyBorder="1" applyAlignment="1">
      <alignment horizontal="center" vertical="top"/>
    </xf>
    <xf numFmtId="0" fontId="43" fillId="0" borderId="25" xfId="54" applyFont="1" applyFill="1" applyBorder="1" applyAlignment="1">
      <alignment horizontal="center" vertical="top" shrinkToFit="1"/>
    </xf>
    <xf numFmtId="2" fontId="43" fillId="0" borderId="107" xfId="54" applyNumberFormat="1" applyFont="1" applyFill="1" applyBorder="1" applyAlignment="1">
      <alignment horizontal="center" vertical="top"/>
    </xf>
    <xf numFmtId="43" fontId="76" fillId="0" borderId="13" xfId="51" applyFont="1" applyFill="1" applyBorder="1" applyAlignment="1">
      <alignment vertical="top"/>
    </xf>
    <xf numFmtId="0" fontId="77" fillId="0" borderId="9" xfId="61" applyFont="1" applyFill="1" applyBorder="1" applyAlignment="1">
      <alignment vertical="top" wrapText="1"/>
    </xf>
    <xf numFmtId="43" fontId="76" fillId="0" borderId="9" xfId="51" applyFont="1" applyFill="1" applyBorder="1" applyAlignment="1">
      <alignment vertical="top"/>
    </xf>
    <xf numFmtId="43" fontId="76" fillId="0" borderId="126" xfId="51" applyFont="1" applyFill="1" applyBorder="1" applyAlignment="1">
      <alignment vertical="top"/>
    </xf>
    <xf numFmtId="0" fontId="77" fillId="0" borderId="13" xfId="54" applyFont="1" applyFill="1" applyBorder="1" applyAlignment="1">
      <alignment vertical="top" wrapText="1"/>
    </xf>
    <xf numFmtId="164" fontId="76" fillId="0" borderId="13" xfId="50" applyNumberFormat="1" applyFont="1" applyFill="1" applyBorder="1" applyAlignment="1">
      <alignment vertical="top"/>
    </xf>
    <xf numFmtId="164" fontId="77" fillId="0" borderId="13" xfId="50" applyFont="1" applyFill="1" applyBorder="1" applyAlignment="1">
      <alignment vertical="top"/>
    </xf>
    <xf numFmtId="165" fontId="76" fillId="0" borderId="13" xfId="50" applyNumberFormat="1" applyFont="1" applyFill="1" applyBorder="1" applyAlignment="1">
      <alignment horizontal="center" vertical="top"/>
    </xf>
    <xf numFmtId="43" fontId="77" fillId="0" borderId="13" xfId="0" applyNumberFormat="1" applyFont="1" applyFill="1" applyBorder="1" applyAlignment="1">
      <alignment vertical="top"/>
    </xf>
    <xf numFmtId="164" fontId="76" fillId="0" borderId="73" xfId="50" applyFont="1" applyFill="1" applyBorder="1" applyAlignment="1">
      <alignment vertical="top"/>
    </xf>
    <xf numFmtId="164" fontId="76" fillId="0" borderId="14" xfId="50" applyFont="1" applyFill="1" applyBorder="1" applyAlignment="1">
      <alignment vertical="top"/>
    </xf>
    <xf numFmtId="0" fontId="76" fillId="0" borderId="15" xfId="0" applyFont="1" applyFill="1" applyBorder="1" applyAlignment="1">
      <alignment horizontal="center"/>
    </xf>
    <xf numFmtId="164" fontId="76" fillId="0" borderId="9" xfId="50" applyNumberFormat="1" applyFont="1" applyFill="1" applyBorder="1" applyAlignment="1">
      <alignment vertical="top"/>
    </xf>
    <xf numFmtId="164" fontId="77" fillId="0" borderId="9" xfId="50" applyFont="1" applyFill="1" applyBorder="1" applyAlignment="1">
      <alignment vertical="top"/>
    </xf>
    <xf numFmtId="165" fontId="76" fillId="0" borderId="9" xfId="50" applyNumberFormat="1" applyFont="1" applyFill="1" applyBorder="1" applyAlignment="1">
      <alignment vertical="top"/>
    </xf>
    <xf numFmtId="165" fontId="76" fillId="0" borderId="9" xfId="50" applyNumberFormat="1" applyFont="1" applyFill="1" applyBorder="1" applyAlignment="1">
      <alignment horizontal="center" vertical="top"/>
    </xf>
    <xf numFmtId="43" fontId="77" fillId="0" borderId="9" xfId="0" applyNumberFormat="1" applyFont="1" applyFill="1" applyBorder="1" applyAlignment="1">
      <alignment vertical="top"/>
    </xf>
    <xf numFmtId="164" fontId="76" fillId="0" borderId="109" xfId="50" applyFont="1" applyFill="1" applyBorder="1" applyAlignment="1">
      <alignment vertical="top"/>
    </xf>
    <xf numFmtId="164" fontId="76" fillId="0" borderId="10" xfId="50" applyFont="1" applyFill="1" applyBorder="1" applyAlignment="1">
      <alignment vertical="top"/>
    </xf>
    <xf numFmtId="165" fontId="76" fillId="0" borderId="13" xfId="50" applyNumberFormat="1" applyFont="1" applyFill="1" applyBorder="1" applyAlignment="1">
      <alignment vertical="top"/>
    </xf>
    <xf numFmtId="0" fontId="71" fillId="0" borderId="50" xfId="0" applyFont="1" applyFill="1" applyBorder="1" applyAlignment="1">
      <alignment horizontal="center"/>
    </xf>
    <xf numFmtId="0" fontId="73" fillId="0" borderId="20" xfId="0" applyFont="1" applyFill="1" applyBorder="1"/>
    <xf numFmtId="164" fontId="71" fillId="0" borderId="20" xfId="50" applyNumberFormat="1" applyFont="1" applyFill="1" applyBorder="1" applyAlignment="1">
      <alignment vertical="top"/>
    </xf>
    <xf numFmtId="164" fontId="73" fillId="0" borderId="20" xfId="50" applyFont="1" applyFill="1" applyBorder="1" applyAlignment="1">
      <alignment vertical="top"/>
    </xf>
    <xf numFmtId="165" fontId="71" fillId="0" borderId="20" xfId="50" applyNumberFormat="1" applyFont="1" applyFill="1" applyBorder="1" applyAlignment="1">
      <alignment vertical="top"/>
    </xf>
    <xf numFmtId="164" fontId="71" fillId="0" borderId="20" xfId="50" applyNumberFormat="1" applyFont="1" applyFill="1" applyBorder="1" applyAlignment="1">
      <alignment horizontal="center" vertical="top"/>
    </xf>
    <xf numFmtId="43" fontId="73" fillId="0" borderId="20" xfId="0" applyNumberFormat="1" applyFont="1" applyFill="1" applyBorder="1" applyAlignment="1">
      <alignment vertical="top"/>
    </xf>
    <xf numFmtId="164" fontId="71" fillId="0" borderId="83" xfId="50" applyFont="1" applyFill="1" applyBorder="1" applyAlignment="1">
      <alignment vertical="top"/>
    </xf>
    <xf numFmtId="164" fontId="76" fillId="0" borderId="9" xfId="50" applyFont="1" applyFill="1" applyBorder="1" applyAlignment="1">
      <alignment vertical="top"/>
    </xf>
    <xf numFmtId="164" fontId="76" fillId="0" borderId="13" xfId="50" applyFont="1" applyFill="1" applyBorder="1" applyAlignment="1">
      <alignment vertical="top"/>
    </xf>
    <xf numFmtId="0" fontId="46" fillId="0" borderId="25" xfId="0" applyFont="1" applyFill="1" applyBorder="1" applyAlignment="1">
      <alignment horizontal="center" wrapText="1"/>
    </xf>
    <xf numFmtId="0" fontId="46" fillId="0" borderId="37" xfId="0" applyFont="1" applyFill="1" applyBorder="1" applyAlignment="1">
      <alignment horizontal="center" wrapText="1"/>
    </xf>
    <xf numFmtId="0" fontId="46" fillId="0" borderId="117" xfId="0" applyFont="1" applyFill="1" applyBorder="1" applyAlignment="1">
      <alignment horizontal="center" wrapText="1"/>
    </xf>
    <xf numFmtId="0" fontId="43" fillId="0" borderId="86" xfId="0" applyFont="1" applyFill="1" applyBorder="1" applyAlignment="1">
      <alignment vertical="top" wrapText="1"/>
    </xf>
    <xf numFmtId="0" fontId="77" fillId="0" borderId="15" xfId="0" applyFont="1" applyFill="1" applyBorder="1" applyAlignment="1" applyProtection="1">
      <alignment vertical="center" wrapText="1"/>
    </xf>
    <xf numFmtId="0" fontId="77" fillId="0" borderId="15" xfId="0" applyFont="1" applyFill="1" applyBorder="1" applyAlignment="1">
      <alignment vertical="top" wrapText="1"/>
    </xf>
    <xf numFmtId="0" fontId="77" fillId="0" borderId="132" xfId="0" applyFont="1" applyFill="1" applyBorder="1" applyAlignment="1" applyProtection="1">
      <alignment vertical="center" wrapText="1"/>
    </xf>
    <xf numFmtId="0" fontId="76" fillId="0" borderId="73" xfId="0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 vertical="top"/>
    </xf>
    <xf numFmtId="0" fontId="77" fillId="0" borderId="15" xfId="0" applyFont="1" applyFill="1" applyBorder="1" applyAlignment="1">
      <alignment wrapText="1"/>
    </xf>
    <xf numFmtId="0" fontId="77" fillId="0" borderId="15" xfId="0" applyFont="1" applyFill="1" applyBorder="1"/>
    <xf numFmtId="0" fontId="77" fillId="0" borderId="34" xfId="0" applyFont="1" applyFill="1" applyBorder="1" applyAlignment="1">
      <alignment wrapText="1"/>
    </xf>
    <xf numFmtId="0" fontId="77" fillId="0" borderId="74" xfId="0" applyFont="1" applyFill="1" applyBorder="1"/>
    <xf numFmtId="164" fontId="76" fillId="0" borderId="13" xfId="50" applyNumberFormat="1" applyFont="1" applyFill="1" applyBorder="1"/>
    <xf numFmtId="165" fontId="76" fillId="0" borderId="13" xfId="1" applyNumberFormat="1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164" fontId="76" fillId="0" borderId="14" xfId="0" applyNumberFormat="1" applyFont="1" applyFill="1" applyBorder="1"/>
    <xf numFmtId="164" fontId="76" fillId="0" borderId="13" xfId="50" applyFont="1" applyFill="1" applyBorder="1"/>
    <xf numFmtId="164" fontId="76" fillId="0" borderId="13" xfId="50" applyNumberFormat="1" applyFont="1" applyFill="1" applyBorder="1" applyAlignment="1">
      <alignment wrapText="1"/>
    </xf>
    <xf numFmtId="165" fontId="76" fillId="0" borderId="13" xfId="51" applyNumberFormat="1" applyFont="1" applyFill="1" applyBorder="1" applyAlignment="1">
      <alignment horizontal="center" wrapText="1"/>
    </xf>
    <xf numFmtId="0" fontId="76" fillId="0" borderId="13" xfId="0" applyFont="1" applyFill="1" applyBorder="1" applyAlignment="1">
      <alignment horizontal="center" wrapText="1"/>
    </xf>
    <xf numFmtId="164" fontId="76" fillId="0" borderId="75" xfId="50" applyNumberFormat="1" applyFont="1" applyFill="1" applyBorder="1"/>
    <xf numFmtId="165" fontId="76" fillId="0" borderId="75" xfId="50" applyNumberFormat="1" applyFont="1" applyFill="1" applyBorder="1" applyAlignment="1">
      <alignment horizontal="center"/>
    </xf>
    <xf numFmtId="0" fontId="76" fillId="0" borderId="75" xfId="0" applyFont="1" applyFill="1" applyBorder="1" applyAlignment="1">
      <alignment horizontal="center"/>
    </xf>
    <xf numFmtId="164" fontId="76" fillId="0" borderId="76" xfId="0" applyNumberFormat="1" applyFont="1" applyFill="1" applyBorder="1"/>
    <xf numFmtId="0" fontId="43" fillId="0" borderId="62" xfId="0" applyFont="1" applyFill="1" applyBorder="1" applyAlignment="1">
      <alignment horizontal="center" vertical="top"/>
    </xf>
    <xf numFmtId="0" fontId="43" fillId="0" borderId="109" xfId="0" applyFont="1" applyFill="1" applyBorder="1" applyAlignment="1">
      <alignment horizontal="left" vertical="top" wrapText="1"/>
    </xf>
    <xf numFmtId="165" fontId="43" fillId="0" borderId="9" xfId="41" applyNumberFormat="1" applyFont="1" applyFill="1" applyBorder="1" applyAlignment="1">
      <alignment vertical="top"/>
    </xf>
    <xf numFmtId="164" fontId="43" fillId="0" borderId="9" xfId="41" applyNumberFormat="1" applyFont="1" applyFill="1" applyBorder="1" applyAlignment="1">
      <alignment horizontal="center" vertical="top"/>
    </xf>
    <xf numFmtId="165" fontId="43" fillId="0" borderId="87" xfId="50" applyNumberFormat="1" applyFont="1" applyFill="1" applyBorder="1" applyAlignment="1">
      <alignment horizontal="center" vertical="top"/>
    </xf>
    <xf numFmtId="0" fontId="43" fillId="0" borderId="73" xfId="0" applyFont="1" applyFill="1" applyBorder="1" applyAlignment="1">
      <alignment horizontal="left" vertical="top" wrapText="1"/>
    </xf>
    <xf numFmtId="164" fontId="43" fillId="0" borderId="13" xfId="41" applyNumberFormat="1" applyFont="1" applyFill="1" applyBorder="1" applyAlignment="1">
      <alignment horizontal="center" vertical="top"/>
    </xf>
    <xf numFmtId="0" fontId="43" fillId="0" borderId="62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top"/>
    </xf>
    <xf numFmtId="0" fontId="42" fillId="0" borderId="13" xfId="0" applyFont="1" applyFill="1" applyBorder="1" applyAlignment="1">
      <alignment vertical="top" wrapText="1"/>
    </xf>
    <xf numFmtId="165" fontId="42" fillId="0" borderId="13" xfId="50" applyNumberFormat="1" applyFont="1" applyFill="1" applyBorder="1" applyAlignment="1">
      <alignment horizontal="center" vertical="top"/>
    </xf>
    <xf numFmtId="0" fontId="46" fillId="0" borderId="13" xfId="0" applyFont="1" applyFill="1" applyBorder="1" applyAlignment="1">
      <alignment vertical="top" wrapText="1"/>
    </xf>
    <xf numFmtId="164" fontId="42" fillId="0" borderId="83" xfId="41" applyNumberFormat="1" applyFont="1" applyFill="1" applyBorder="1" applyAlignment="1">
      <alignment vertical="top"/>
    </xf>
    <xf numFmtId="164" fontId="42" fillId="0" borderId="20" xfId="41" applyNumberFormat="1" applyFont="1" applyFill="1" applyBorder="1" applyAlignment="1">
      <alignment vertical="top"/>
    </xf>
    <xf numFmtId="164" fontId="42" fillId="0" borderId="67" xfId="41" applyNumberFormat="1" applyFont="1" applyFill="1" applyBorder="1" applyAlignment="1">
      <alignment vertical="top"/>
    </xf>
    <xf numFmtId="0" fontId="43" fillId="0" borderId="9" xfId="0" applyFont="1" applyFill="1" applyBorder="1" applyAlignment="1">
      <alignment horizontal="center" vertical="top" shrinkToFit="1"/>
    </xf>
    <xf numFmtId="164" fontId="16" fillId="0" borderId="13" xfId="5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0" fontId="43" fillId="0" borderId="13" xfId="0" applyFont="1" applyFill="1" applyBorder="1" applyAlignment="1">
      <alignment vertical="top" wrapText="1" shrinkToFit="1"/>
    </xf>
    <xf numFmtId="0" fontId="42" fillId="0" borderId="13" xfId="0" applyFont="1" applyFill="1" applyBorder="1" applyAlignment="1">
      <alignment vertical="top"/>
    </xf>
    <xf numFmtId="164" fontId="43" fillId="0" borderId="25" xfId="50" applyFont="1" applyFill="1" applyBorder="1" applyAlignment="1">
      <alignment horizontal="center" vertical="top"/>
    </xf>
    <xf numFmtId="164" fontId="42" fillId="0" borderId="13" xfId="50" applyFont="1" applyFill="1" applyBorder="1" applyAlignment="1">
      <alignment horizontal="center" vertical="top"/>
    </xf>
    <xf numFmtId="164" fontId="43" fillId="0" borderId="15" xfId="50" applyFont="1" applyFill="1" applyBorder="1" applyAlignment="1">
      <alignment vertical="top" shrinkToFit="1"/>
    </xf>
    <xf numFmtId="164" fontId="43" fillId="0" borderId="13" xfId="50" applyFont="1" applyFill="1" applyBorder="1" applyAlignment="1">
      <alignment vertical="top" shrinkToFit="1"/>
    </xf>
    <xf numFmtId="164" fontId="46" fillId="0" borderId="25" xfId="50" applyFont="1" applyFill="1" applyBorder="1" applyAlignment="1">
      <alignment vertical="top"/>
    </xf>
    <xf numFmtId="164" fontId="42" fillId="0" borderId="15" xfId="50" applyFont="1" applyFill="1" applyBorder="1" applyAlignment="1">
      <alignment vertical="top" shrinkToFit="1"/>
    </xf>
    <xf numFmtId="164" fontId="42" fillId="0" borderId="13" xfId="50" applyFont="1" applyFill="1" applyBorder="1" applyAlignment="1">
      <alignment vertical="top" shrinkToFit="1"/>
    </xf>
    <xf numFmtId="0" fontId="46" fillId="0" borderId="52" xfId="0" applyFont="1" applyFill="1" applyBorder="1" applyAlignment="1">
      <alignment vertical="top" wrapText="1"/>
    </xf>
    <xf numFmtId="164" fontId="43" fillId="0" borderId="9" xfId="50" applyFont="1" applyFill="1" applyBorder="1" applyAlignment="1">
      <alignment horizontal="center" vertical="top"/>
    </xf>
    <xf numFmtId="168" fontId="43" fillId="0" borderId="81" xfId="50" applyNumberFormat="1" applyFont="1" applyFill="1" applyBorder="1" applyAlignment="1">
      <alignment vertical="top" shrinkToFit="1"/>
    </xf>
    <xf numFmtId="168" fontId="43" fillId="0" borderId="49" xfId="50" applyNumberFormat="1" applyFont="1" applyFill="1" applyBorder="1" applyAlignment="1">
      <alignment vertical="top" shrinkToFit="1"/>
    </xf>
    <xf numFmtId="0" fontId="43" fillId="0" borderId="120" xfId="0" applyFont="1" applyFill="1" applyBorder="1" applyAlignment="1">
      <alignment vertical="top"/>
    </xf>
    <xf numFmtId="0" fontId="43" fillId="0" borderId="90" xfId="0" applyFont="1" applyFill="1" applyBorder="1" applyAlignment="1">
      <alignment vertical="top" wrapText="1"/>
    </xf>
    <xf numFmtId="0" fontId="43" fillId="0" borderId="69" xfId="0" applyFont="1" applyFill="1" applyBorder="1" applyAlignment="1">
      <alignment vertical="top" wrapText="1"/>
    </xf>
    <xf numFmtId="168" fontId="43" fillId="0" borderId="60" xfId="50" applyNumberFormat="1" applyFont="1" applyFill="1" applyBorder="1" applyAlignment="1">
      <alignment vertical="top" shrinkToFit="1"/>
    </xf>
    <xf numFmtId="168" fontId="43" fillId="0" borderId="25" xfId="50" applyNumberFormat="1" applyFont="1" applyFill="1" applyBorder="1" applyAlignment="1">
      <alignment vertical="top" shrinkToFit="1"/>
    </xf>
    <xf numFmtId="164" fontId="46" fillId="0" borderId="18" xfId="50" applyFont="1" applyFill="1" applyBorder="1" applyAlignment="1">
      <alignment vertical="top"/>
    </xf>
    <xf numFmtId="164" fontId="43" fillId="0" borderId="13" xfId="50" applyFont="1" applyFill="1" applyBorder="1" applyAlignment="1">
      <alignment vertical="top" wrapText="1"/>
    </xf>
    <xf numFmtId="164" fontId="43" fillId="0" borderId="13" xfId="50" applyFont="1" applyFill="1" applyBorder="1" applyAlignment="1">
      <alignment horizontal="center" vertical="top" wrapText="1"/>
    </xf>
    <xf numFmtId="164" fontId="46" fillId="0" borderId="14" xfId="50" applyFont="1" applyFill="1" applyBorder="1" applyAlignment="1">
      <alignment vertical="top" wrapText="1"/>
    </xf>
    <xf numFmtId="168" fontId="43" fillId="0" borderId="15" xfId="50" applyNumberFormat="1" applyFont="1" applyFill="1" applyBorder="1" applyAlignment="1">
      <alignment vertical="top" wrapText="1" shrinkToFit="1"/>
    </xf>
    <xf numFmtId="168" fontId="43" fillId="0" borderId="13" xfId="50" applyNumberFormat="1" applyFont="1" applyFill="1" applyBorder="1" applyAlignment="1">
      <alignment vertical="top" wrapText="1" shrinkToFit="1"/>
    </xf>
    <xf numFmtId="0" fontId="46" fillId="0" borderId="70" xfId="0" applyFont="1" applyFill="1" applyBorder="1" applyAlignment="1">
      <alignment vertical="top" wrapText="1"/>
    </xf>
    <xf numFmtId="0" fontId="46" fillId="0" borderId="67" xfId="0" applyFont="1" applyFill="1" applyBorder="1"/>
    <xf numFmtId="0" fontId="66" fillId="0" borderId="0" xfId="0" applyFont="1" applyFill="1" applyAlignment="1">
      <alignment vertical="top"/>
    </xf>
    <xf numFmtId="0" fontId="66" fillId="0" borderId="0" xfId="0" applyFont="1" applyFill="1"/>
    <xf numFmtId="0" fontId="46" fillId="0" borderId="51" xfId="0" applyFont="1" applyFill="1" applyBorder="1" applyAlignment="1">
      <alignment horizontal="center" vertical="top"/>
    </xf>
    <xf numFmtId="0" fontId="43" fillId="0" borderId="23" xfId="0" applyFont="1" applyFill="1" applyBorder="1" applyAlignment="1">
      <alignment vertical="top" wrapText="1"/>
    </xf>
    <xf numFmtId="0" fontId="66" fillId="0" borderId="51" xfId="0" applyFont="1" applyFill="1" applyBorder="1" applyAlignment="1">
      <alignment horizontal="center" vertical="top"/>
    </xf>
    <xf numFmtId="0" fontId="65" fillId="0" borderId="0" xfId="0" applyFont="1" applyFill="1" applyAlignment="1">
      <alignment vertical="top"/>
    </xf>
    <xf numFmtId="0" fontId="66" fillId="0" borderId="79" xfId="0" applyFont="1" applyFill="1" applyBorder="1" applyAlignment="1">
      <alignment horizontal="left" vertical="top"/>
    </xf>
    <xf numFmtId="0" fontId="66" fillId="0" borderId="99" xfId="0" applyFont="1" applyFill="1" applyBorder="1" applyAlignment="1">
      <alignment horizontal="center" vertical="top"/>
    </xf>
    <xf numFmtId="0" fontId="46" fillId="0" borderId="34" xfId="0" applyFont="1" applyFill="1" applyBorder="1" applyAlignment="1">
      <alignment vertical="top"/>
    </xf>
    <xf numFmtId="0" fontId="43" fillId="0" borderId="34" xfId="0" applyFont="1" applyFill="1" applyBorder="1" applyAlignment="1">
      <alignment horizontal="center" vertical="top"/>
    </xf>
    <xf numFmtId="0" fontId="43" fillId="0" borderId="66" xfId="0" applyFont="1" applyFill="1" applyBorder="1" applyAlignment="1">
      <alignment vertical="top"/>
    </xf>
    <xf numFmtId="0" fontId="43" fillId="0" borderId="21" xfId="0" applyFont="1" applyFill="1" applyBorder="1" applyAlignment="1">
      <alignment vertical="center" wrapText="1"/>
    </xf>
    <xf numFmtId="0" fontId="46" fillId="0" borderId="99" xfId="0" applyFont="1" applyFill="1" applyBorder="1" applyAlignment="1">
      <alignment vertical="top" wrapText="1"/>
    </xf>
    <xf numFmtId="0" fontId="43" fillId="0" borderId="3" xfId="0" applyFont="1" applyBorder="1" applyAlignment="1">
      <alignment vertical="top"/>
    </xf>
    <xf numFmtId="0" fontId="43" fillId="0" borderId="21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top"/>
    </xf>
    <xf numFmtId="0" fontId="43" fillId="0" borderId="26" xfId="0" applyFont="1" applyFill="1" applyBorder="1" applyAlignment="1">
      <alignment horizontal="center"/>
    </xf>
    <xf numFmtId="0" fontId="43" fillId="0" borderId="18" xfId="0" applyFont="1" applyFill="1" applyBorder="1" applyAlignment="1">
      <alignment vertical="top"/>
    </xf>
    <xf numFmtId="0" fontId="43" fillId="0" borderId="24" xfId="0" applyFont="1" applyFill="1" applyBorder="1" applyAlignment="1">
      <alignment vertical="top"/>
    </xf>
    <xf numFmtId="0" fontId="16" fillId="0" borderId="26" xfId="0" applyFont="1" applyFill="1" applyBorder="1" applyAlignment="1">
      <alignment horizontal="center"/>
    </xf>
    <xf numFmtId="164" fontId="76" fillId="0" borderId="32" xfId="51" applyNumberFormat="1" applyFont="1" applyFill="1" applyBorder="1" applyAlignment="1">
      <alignment vertical="top"/>
    </xf>
    <xf numFmtId="43" fontId="77" fillId="0" borderId="32" xfId="51" applyFont="1" applyFill="1" applyBorder="1" applyAlignment="1">
      <alignment vertical="top"/>
    </xf>
    <xf numFmtId="165" fontId="76" fillId="0" borderId="32" xfId="51" applyNumberFormat="1" applyFont="1" applyFill="1" applyBorder="1" applyAlignment="1">
      <alignment horizontal="center" vertical="top"/>
    </xf>
    <xf numFmtId="0" fontId="76" fillId="0" borderId="32" xfId="54" applyFont="1" applyFill="1" applyBorder="1" applyAlignment="1">
      <alignment horizontal="center" vertical="top" shrinkToFit="1"/>
    </xf>
    <xf numFmtId="0" fontId="46" fillId="0" borderId="12" xfId="0" applyFont="1" applyFill="1" applyBorder="1" applyAlignment="1">
      <alignment vertical="top" wrapText="1"/>
    </xf>
    <xf numFmtId="0" fontId="43" fillId="0" borderId="119" xfId="0" applyFont="1" applyFill="1" applyBorder="1" applyAlignment="1">
      <alignment vertical="top" wrapText="1"/>
    </xf>
    <xf numFmtId="0" fontId="18" fillId="0" borderId="51" xfId="0" applyFont="1" applyFill="1" applyBorder="1" applyAlignment="1">
      <alignment horizontal="center" vertical="top"/>
    </xf>
    <xf numFmtId="0" fontId="16" fillId="0" borderId="0" xfId="36" applyFont="1" applyFill="1" applyBorder="1" applyAlignment="1">
      <alignment vertical="center"/>
    </xf>
    <xf numFmtId="0" fontId="16" fillId="0" borderId="34" xfId="0" applyFont="1" applyFill="1" applyBorder="1" applyAlignment="1">
      <alignment vertical="top"/>
    </xf>
    <xf numFmtId="0" fontId="16" fillId="0" borderId="54" xfId="0" applyFont="1" applyFill="1" applyBorder="1" applyAlignment="1">
      <alignment vertical="top" wrapText="1"/>
    </xf>
    <xf numFmtId="0" fontId="20" fillId="0" borderId="55" xfId="0" applyFont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16" fillId="0" borderId="96" xfId="0" applyFont="1" applyFill="1" applyBorder="1" applyAlignment="1">
      <alignment vertical="top"/>
    </xf>
    <xf numFmtId="0" fontId="42" fillId="0" borderId="86" xfId="0" applyFont="1" applyFill="1" applyBorder="1" applyAlignment="1">
      <alignment horizontal="center" vertical="top"/>
    </xf>
    <xf numFmtId="0" fontId="42" fillId="0" borderId="88" xfId="0" applyFont="1" applyFill="1" applyBorder="1" applyAlignment="1">
      <alignment vertical="top" wrapText="1"/>
    </xf>
    <xf numFmtId="165" fontId="42" fillId="0" borderId="87" xfId="41" applyNumberFormat="1" applyFont="1" applyFill="1" applyBorder="1" applyAlignment="1">
      <alignment vertical="top"/>
    </xf>
    <xf numFmtId="164" fontId="42" fillId="0" borderId="87" xfId="41" applyNumberFormat="1" applyFont="1" applyFill="1" applyBorder="1" applyAlignment="1">
      <alignment horizontal="center" vertical="top"/>
    </xf>
    <xf numFmtId="0" fontId="42" fillId="0" borderId="86" xfId="0" applyFont="1" applyFill="1" applyBorder="1" applyAlignment="1">
      <alignment vertical="top"/>
    </xf>
    <xf numFmtId="0" fontId="42" fillId="0" borderId="87" xfId="0" applyFont="1" applyFill="1" applyBorder="1" applyAlignment="1">
      <alignment vertical="top" wrapText="1"/>
    </xf>
    <xf numFmtId="164" fontId="42" fillId="0" borderId="87" xfId="50" applyFont="1" applyFill="1" applyBorder="1" applyAlignment="1">
      <alignment vertical="top"/>
    </xf>
    <xf numFmtId="165" fontId="42" fillId="0" borderId="87" xfId="50" applyNumberFormat="1" applyFont="1" applyFill="1" applyBorder="1" applyAlignment="1">
      <alignment vertical="top"/>
    </xf>
    <xf numFmtId="43" fontId="42" fillId="0" borderId="87" xfId="50" applyNumberFormat="1" applyFont="1" applyFill="1" applyBorder="1" applyAlignment="1">
      <alignment vertical="top" shrinkToFit="1"/>
    </xf>
    <xf numFmtId="0" fontId="43" fillId="0" borderId="14" xfId="0" applyFont="1" applyBorder="1" applyAlignment="1">
      <alignment vertical="top"/>
    </xf>
    <xf numFmtId="0" fontId="43" fillId="0" borderId="8" xfId="0" applyFont="1" applyFill="1" applyBorder="1" applyAlignment="1">
      <alignment horizontal="center" vertical="top"/>
    </xf>
    <xf numFmtId="0" fontId="43" fillId="0" borderId="52" xfId="0" applyFont="1" applyFill="1" applyBorder="1" applyAlignment="1">
      <alignment vertical="top"/>
    </xf>
    <xf numFmtId="0" fontId="16" fillId="0" borderId="55" xfId="0" applyFont="1" applyFill="1" applyBorder="1" applyAlignment="1">
      <alignment vertical="top"/>
    </xf>
    <xf numFmtId="0" fontId="16" fillId="0" borderId="21" xfId="0" applyFont="1" applyFill="1" applyBorder="1" applyAlignment="1">
      <alignment vertical="top"/>
    </xf>
    <xf numFmtId="0" fontId="18" fillId="0" borderId="34" xfId="0" applyFont="1" applyFill="1" applyBorder="1" applyAlignment="1">
      <alignment vertical="top"/>
    </xf>
    <xf numFmtId="0" fontId="16" fillId="0" borderId="55" xfId="36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43" fontId="46" fillId="0" borderId="18" xfId="50" applyNumberFormat="1" applyFont="1" applyFill="1" applyBorder="1" applyAlignment="1">
      <alignment vertical="top" shrinkToFit="1"/>
    </xf>
    <xf numFmtId="43" fontId="46" fillId="0" borderId="0" xfId="0" applyNumberFormat="1" applyFont="1" applyFill="1" applyBorder="1" applyAlignment="1">
      <alignment vertical="top" shrinkToFit="1"/>
    </xf>
    <xf numFmtId="0" fontId="46" fillId="0" borderId="0" xfId="0" applyFont="1" applyFill="1" applyBorder="1" applyAlignment="1">
      <alignment vertical="top" shrinkToFit="1"/>
    </xf>
    <xf numFmtId="164" fontId="16" fillId="0" borderId="113" xfId="50" applyFont="1" applyFill="1" applyBorder="1" applyAlignment="1">
      <alignment horizontal="center" vertical="top" wrapText="1"/>
    </xf>
    <xf numFmtId="164" fontId="16" fillId="0" borderId="108" xfId="50" applyFont="1" applyFill="1" applyBorder="1" applyAlignment="1">
      <alignment horizontal="center" vertical="top" wrapText="1"/>
    </xf>
    <xf numFmtId="0" fontId="16" fillId="0" borderId="31" xfId="54" applyFont="1" applyFill="1" applyBorder="1" applyAlignment="1">
      <alignment horizontal="center" wrapText="1"/>
    </xf>
    <xf numFmtId="164" fontId="16" fillId="0" borderId="30" xfId="51" applyNumberFormat="1" applyFont="1" applyFill="1" applyBorder="1" applyAlignment="1">
      <alignment vertical="top"/>
    </xf>
    <xf numFmtId="165" fontId="16" fillId="0" borderId="30" xfId="51" applyNumberFormat="1" applyFont="1" applyFill="1" applyBorder="1" applyAlignment="1">
      <alignment horizontal="center" vertical="top"/>
    </xf>
    <xf numFmtId="0" fontId="16" fillId="0" borderId="30" xfId="54" applyFont="1" applyFill="1" applyBorder="1" applyAlignment="1">
      <alignment horizontal="center" vertical="top" shrinkToFit="1"/>
    </xf>
    <xf numFmtId="43" fontId="16" fillId="0" borderId="114" xfId="51" applyFont="1" applyFill="1" applyBorder="1" applyAlignment="1">
      <alignment vertical="top"/>
    </xf>
    <xf numFmtId="0" fontId="43" fillId="0" borderId="62" xfId="54" applyFont="1" applyFill="1" applyBorder="1" applyAlignment="1">
      <alignment horizontal="center" vertical="top"/>
    </xf>
    <xf numFmtId="0" fontId="43" fillId="0" borderId="15" xfId="54" applyFont="1" applyFill="1" applyBorder="1" applyAlignment="1">
      <alignment horizontal="center" vertical="top"/>
    </xf>
    <xf numFmtId="0" fontId="43" fillId="0" borderId="64" xfId="54" applyFont="1" applyFill="1" applyBorder="1" applyAlignment="1">
      <alignment horizontal="center" vertical="top"/>
    </xf>
    <xf numFmtId="0" fontId="16" fillId="0" borderId="62" xfId="54" applyFont="1" applyFill="1" applyBorder="1" applyAlignment="1">
      <alignment horizontal="center" vertical="top"/>
    </xf>
    <xf numFmtId="0" fontId="16" fillId="0" borderId="15" xfId="54" applyFont="1" applyFill="1" applyBorder="1" applyAlignment="1">
      <alignment horizontal="center" vertical="top"/>
    </xf>
    <xf numFmtId="0" fontId="16" fillId="0" borderId="86" xfId="54" applyFont="1" applyFill="1" applyBorder="1" applyAlignment="1">
      <alignment horizontal="center" vertical="top"/>
    </xf>
    <xf numFmtId="0" fontId="72" fillId="0" borderId="15" xfId="54" applyFont="1" applyFill="1" applyBorder="1" applyAlignment="1">
      <alignment horizontal="center" vertical="top"/>
    </xf>
    <xf numFmtId="0" fontId="72" fillId="0" borderId="62" xfId="54" applyFont="1" applyFill="1" applyBorder="1" applyAlignment="1">
      <alignment horizontal="center" vertical="top"/>
    </xf>
    <xf numFmtId="0" fontId="16" fillId="0" borderId="60" xfId="54" applyFont="1" applyFill="1" applyBorder="1" applyAlignment="1">
      <alignment horizontal="center" vertical="top"/>
    </xf>
    <xf numFmtId="0" fontId="16" fillId="0" borderId="0" xfId="54" applyFont="1" applyFill="1" applyBorder="1" applyAlignment="1">
      <alignment horizontal="center" vertical="top"/>
    </xf>
    <xf numFmtId="0" fontId="77" fillId="0" borderId="32" xfId="35" applyFont="1" applyFill="1" applyBorder="1" applyAlignment="1">
      <alignment vertical="top" wrapText="1"/>
    </xf>
    <xf numFmtId="43" fontId="18" fillId="0" borderId="88" xfId="54" applyNumberFormat="1" applyFont="1" applyFill="1" applyBorder="1" applyAlignment="1">
      <alignment vertical="top"/>
    </xf>
    <xf numFmtId="43" fontId="18" fillId="0" borderId="73" xfId="54" applyNumberFormat="1" applyFont="1" applyFill="1" applyBorder="1" applyAlignment="1">
      <alignment vertical="top"/>
    </xf>
    <xf numFmtId="43" fontId="77" fillId="0" borderId="73" xfId="54" applyNumberFormat="1" applyFont="1" applyFill="1" applyBorder="1" applyAlignment="1">
      <alignment vertical="top"/>
    </xf>
    <xf numFmtId="43" fontId="77" fillId="0" borderId="89" xfId="54" applyNumberFormat="1" applyFont="1" applyFill="1" applyBorder="1" applyAlignment="1">
      <alignment vertical="top"/>
    </xf>
    <xf numFmtId="43" fontId="18" fillId="0" borderId="102" xfId="54" applyNumberFormat="1" applyFont="1" applyFill="1" applyBorder="1" applyAlignment="1">
      <alignment vertical="top"/>
    </xf>
    <xf numFmtId="43" fontId="46" fillId="0" borderId="109" xfId="54" applyNumberFormat="1" applyFont="1" applyFill="1" applyBorder="1" applyAlignment="1">
      <alignment vertical="top"/>
    </xf>
    <xf numFmtId="43" fontId="46" fillId="0" borderId="73" xfId="54" applyNumberFormat="1" applyFont="1" applyFill="1" applyBorder="1" applyAlignment="1">
      <alignment vertical="top"/>
    </xf>
    <xf numFmtId="43" fontId="46" fillId="0" borderId="106" xfId="54" applyNumberFormat="1" applyFont="1" applyFill="1" applyBorder="1" applyAlignment="1">
      <alignment vertical="top"/>
    </xf>
    <xf numFmtId="43" fontId="77" fillId="0" borderId="106" xfId="54" applyNumberFormat="1" applyFont="1" applyFill="1" applyBorder="1" applyAlignment="1">
      <alignment vertical="top"/>
    </xf>
    <xf numFmtId="43" fontId="46" fillId="0" borderId="117" xfId="54" applyNumberFormat="1" applyFont="1" applyFill="1" applyBorder="1" applyAlignment="1">
      <alignment vertical="top"/>
    </xf>
    <xf numFmtId="43" fontId="77" fillId="0" borderId="109" xfId="54" applyNumberFormat="1" applyFont="1" applyFill="1" applyBorder="1" applyAlignment="1">
      <alignment vertical="top"/>
    </xf>
    <xf numFmtId="43" fontId="18" fillId="0" borderId="117" xfId="54" applyNumberFormat="1" applyFont="1" applyFill="1" applyBorder="1" applyAlignment="1">
      <alignment vertical="top"/>
    </xf>
    <xf numFmtId="169" fontId="18" fillId="0" borderId="73" xfId="51" applyNumberFormat="1" applyFont="1" applyFill="1" applyBorder="1" applyAlignment="1">
      <alignment vertical="top"/>
    </xf>
    <xf numFmtId="0" fontId="16" fillId="0" borderId="4" xfId="54" applyFont="1" applyFill="1" applyBorder="1" applyAlignment="1">
      <alignment vertical="top"/>
    </xf>
    <xf numFmtId="0" fontId="16" fillId="0" borderId="120" xfId="54" applyNumberFormat="1" applyFont="1" applyFill="1" applyBorder="1" applyAlignment="1">
      <alignment vertical="top"/>
    </xf>
    <xf numFmtId="0" fontId="16" fillId="0" borderId="12" xfId="54" applyNumberFormat="1" applyFont="1" applyFill="1" applyBorder="1" applyAlignment="1">
      <alignment vertical="top"/>
    </xf>
    <xf numFmtId="43" fontId="16" fillId="0" borderId="59" xfId="51" applyFont="1" applyFill="1" applyBorder="1" applyAlignment="1">
      <alignment vertical="top"/>
    </xf>
    <xf numFmtId="43" fontId="43" fillId="0" borderId="8" xfId="51" applyFont="1" applyFill="1" applyBorder="1" applyAlignment="1">
      <alignment vertical="top"/>
    </xf>
    <xf numFmtId="43" fontId="43" fillId="0" borderId="12" xfId="51" applyFont="1" applyFill="1" applyBorder="1" applyAlignment="1">
      <alignment vertical="top"/>
    </xf>
    <xf numFmtId="43" fontId="43" fillId="0" borderId="26" xfId="51" applyFont="1" applyFill="1" applyBorder="1" applyAlignment="1">
      <alignment vertical="top"/>
    </xf>
    <xf numFmtId="164" fontId="76" fillId="0" borderId="12" xfId="51" applyNumberFormat="1" applyFont="1" applyFill="1" applyBorder="1" applyAlignment="1">
      <alignment vertical="top"/>
    </xf>
    <xf numFmtId="164" fontId="76" fillId="0" borderId="108" xfId="51" applyNumberFormat="1" applyFont="1" applyFill="1" applyBorder="1" applyAlignment="1">
      <alignment vertical="top"/>
    </xf>
    <xf numFmtId="164" fontId="76" fillId="0" borderId="125" xfId="51" applyNumberFormat="1" applyFont="1" applyFill="1" applyBorder="1" applyAlignment="1">
      <alignment vertical="top"/>
    </xf>
    <xf numFmtId="2" fontId="43" fillId="0" borderId="120" xfId="54" applyNumberFormat="1" applyFont="1" applyFill="1" applyBorder="1" applyAlignment="1">
      <alignment horizontal="center" vertical="top"/>
    </xf>
    <xf numFmtId="2" fontId="43" fillId="0" borderId="12" xfId="54" applyNumberFormat="1" applyFont="1" applyFill="1" applyBorder="1" applyAlignment="1">
      <alignment horizontal="center" vertical="top"/>
    </xf>
    <xf numFmtId="2" fontId="76" fillId="0" borderId="12" xfId="54" applyNumberFormat="1" applyFont="1" applyFill="1" applyBorder="1" applyAlignment="1">
      <alignment horizontal="center" vertical="top"/>
    </xf>
    <xf numFmtId="43" fontId="16" fillId="0" borderId="84" xfId="51" applyFont="1" applyFill="1" applyBorder="1" applyAlignment="1">
      <alignment vertical="top"/>
    </xf>
    <xf numFmtId="43" fontId="16" fillId="0" borderId="12" xfId="51" applyFont="1" applyFill="1" applyBorder="1" applyAlignment="1">
      <alignment vertical="top"/>
    </xf>
    <xf numFmtId="43" fontId="16" fillId="0" borderId="120" xfId="54" applyNumberFormat="1" applyFont="1" applyFill="1" applyBorder="1" applyAlignment="1">
      <alignment vertical="top"/>
    </xf>
    <xf numFmtId="43" fontId="16" fillId="0" borderId="12" xfId="54" applyNumberFormat="1" applyFont="1" applyFill="1" applyBorder="1" applyAlignment="1">
      <alignment vertical="top"/>
    </xf>
    <xf numFmtId="164" fontId="76" fillId="0" borderId="17" xfId="51" applyNumberFormat="1" applyFont="1" applyFill="1" applyBorder="1" applyAlignment="1">
      <alignment vertical="top"/>
    </xf>
    <xf numFmtId="0" fontId="76" fillId="0" borderId="15" xfId="35" applyFont="1" applyFill="1" applyBorder="1" applyAlignment="1">
      <alignment horizontal="center" vertical="top" wrapText="1"/>
    </xf>
    <xf numFmtId="0" fontId="76" fillId="0" borderId="15" xfId="35" applyFont="1" applyFill="1" applyBorder="1" applyAlignment="1">
      <alignment horizontal="center" vertical="center" wrapText="1"/>
    </xf>
    <xf numFmtId="0" fontId="76" fillId="0" borderId="16" xfId="35" applyFont="1" applyFill="1" applyBorder="1" applyAlignment="1">
      <alignment horizontal="center" vertical="center" wrapText="1"/>
    </xf>
    <xf numFmtId="0" fontId="76" fillId="0" borderId="50" xfId="54" applyFont="1" applyFill="1" applyBorder="1" applyAlignment="1">
      <alignment horizontal="center" vertical="top"/>
    </xf>
    <xf numFmtId="0" fontId="77" fillId="0" borderId="20" xfId="35" applyFont="1" applyFill="1" applyBorder="1" applyAlignment="1">
      <alignment vertical="top" wrapText="1"/>
    </xf>
    <xf numFmtId="164" fontId="76" fillId="0" borderId="20" xfId="51" applyNumberFormat="1" applyFont="1" applyFill="1" applyBorder="1" applyAlignment="1">
      <alignment vertical="top"/>
    </xf>
    <xf numFmtId="43" fontId="77" fillId="0" borderId="20" xfId="51" applyFont="1" applyFill="1" applyBorder="1" applyAlignment="1">
      <alignment vertical="top"/>
    </xf>
    <xf numFmtId="165" fontId="76" fillId="0" borderId="20" xfId="51" applyNumberFormat="1" applyFont="1" applyFill="1" applyBorder="1" applyAlignment="1">
      <alignment horizontal="center" vertical="top"/>
    </xf>
    <xf numFmtId="0" fontId="76" fillId="0" borderId="20" xfId="54" applyFont="1" applyFill="1" applyBorder="1" applyAlignment="1">
      <alignment horizontal="center" vertical="top" shrinkToFit="1"/>
    </xf>
    <xf numFmtId="43" fontId="77" fillId="0" borderId="83" xfId="54" applyNumberFormat="1" applyFont="1" applyFill="1" applyBorder="1" applyAlignment="1">
      <alignment vertical="top"/>
    </xf>
    <xf numFmtId="2" fontId="76" fillId="0" borderId="66" xfId="54" applyNumberFormat="1" applyFont="1" applyFill="1" applyBorder="1" applyAlignment="1">
      <alignment horizontal="center" vertical="top"/>
    </xf>
    <xf numFmtId="0" fontId="72" fillId="0" borderId="16" xfId="54" applyFont="1" applyFill="1" applyBorder="1" applyAlignment="1">
      <alignment horizontal="center" vertical="top"/>
    </xf>
    <xf numFmtId="43" fontId="18" fillId="0" borderId="20" xfId="51" applyFont="1" applyFill="1" applyBorder="1" applyAlignment="1">
      <alignment vertical="top"/>
    </xf>
    <xf numFmtId="165" fontId="18" fillId="0" borderId="20" xfId="51" applyNumberFormat="1" applyFont="1" applyFill="1" applyBorder="1" applyAlignment="1">
      <alignment horizontal="center" vertical="top"/>
    </xf>
    <xf numFmtId="0" fontId="18" fillId="0" borderId="20" xfId="54" applyFont="1" applyFill="1" applyBorder="1" applyAlignment="1">
      <alignment horizontal="center" vertical="top" shrinkToFit="1"/>
    </xf>
    <xf numFmtId="43" fontId="18" fillId="0" borderId="83" xfId="54" applyNumberFormat="1" applyFont="1" applyFill="1" applyBorder="1" applyAlignment="1">
      <alignment vertical="top"/>
    </xf>
    <xf numFmtId="0" fontId="18" fillId="0" borderId="66" xfId="54" applyFont="1" applyFill="1" applyBorder="1" applyAlignment="1">
      <alignment vertical="top"/>
    </xf>
    <xf numFmtId="0" fontId="18" fillId="0" borderId="118" xfId="54" applyFont="1" applyFill="1" applyBorder="1" applyAlignment="1">
      <alignment vertical="top"/>
    </xf>
    <xf numFmtId="0" fontId="16" fillId="0" borderId="16" xfId="54" applyFont="1" applyFill="1" applyBorder="1" applyAlignment="1">
      <alignment horizontal="center" vertical="top"/>
    </xf>
    <xf numFmtId="0" fontId="16" fillId="0" borderId="17" xfId="54" applyFont="1" applyFill="1" applyBorder="1" applyAlignment="1">
      <alignment vertical="top"/>
    </xf>
    <xf numFmtId="164" fontId="16" fillId="0" borderId="17" xfId="51" applyNumberFormat="1" applyFont="1" applyFill="1" applyBorder="1" applyAlignment="1">
      <alignment vertical="top"/>
    </xf>
    <xf numFmtId="43" fontId="18" fillId="0" borderId="17" xfId="51" applyFont="1" applyFill="1" applyBorder="1" applyAlignment="1">
      <alignment vertical="top"/>
    </xf>
    <xf numFmtId="165" fontId="16" fillId="0" borderId="17" xfId="51" applyNumberFormat="1" applyFont="1" applyFill="1" applyBorder="1" applyAlignment="1">
      <alignment horizontal="center" vertical="top"/>
    </xf>
    <xf numFmtId="0" fontId="16" fillId="0" borderId="17" xfId="54" applyFont="1" applyFill="1" applyBorder="1" applyAlignment="1">
      <alignment horizontal="center" vertical="top" shrinkToFit="1"/>
    </xf>
    <xf numFmtId="43" fontId="18" fillId="0" borderId="106" xfId="54" applyNumberFormat="1" applyFont="1" applyFill="1" applyBorder="1" applyAlignment="1">
      <alignment vertical="top"/>
    </xf>
    <xf numFmtId="43" fontId="16" fillId="0" borderId="26" xfId="54" applyNumberFormat="1" applyFont="1" applyFill="1" applyBorder="1" applyAlignment="1">
      <alignment vertical="top"/>
    </xf>
    <xf numFmtId="43" fontId="16" fillId="0" borderId="125" xfId="54" applyNumberFormat="1" applyFont="1" applyFill="1" applyBorder="1" applyAlignment="1">
      <alignment vertical="top"/>
    </xf>
    <xf numFmtId="0" fontId="71" fillId="0" borderId="15" xfId="35" applyFont="1" applyFill="1" applyBorder="1" applyAlignment="1">
      <alignment horizontal="center" vertical="center" wrapText="1"/>
    </xf>
    <xf numFmtId="0" fontId="71" fillId="0" borderId="81" xfId="35" applyFont="1" applyFill="1" applyBorder="1" applyAlignment="1">
      <alignment horizontal="center" vertical="center" wrapText="1"/>
    </xf>
    <xf numFmtId="0" fontId="43" fillId="0" borderId="50" xfId="35" applyFont="1" applyFill="1" applyBorder="1" applyAlignment="1">
      <alignment horizontal="center" vertical="center" wrapText="1"/>
    </xf>
    <xf numFmtId="0" fontId="43" fillId="0" borderId="20" xfId="35" applyFont="1" applyFill="1" applyBorder="1" applyAlignment="1">
      <alignment horizontal="left" vertical="center" wrapText="1"/>
    </xf>
    <xf numFmtId="164" fontId="43" fillId="0" borderId="20" xfId="50" applyNumberFormat="1" applyFont="1" applyFill="1" applyBorder="1" applyAlignment="1">
      <alignment vertical="top"/>
    </xf>
    <xf numFmtId="164" fontId="46" fillId="0" borderId="20" xfId="50" applyFont="1" applyFill="1" applyBorder="1" applyAlignment="1">
      <alignment vertical="top"/>
    </xf>
    <xf numFmtId="165" fontId="43" fillId="0" borderId="20" xfId="50" applyNumberFormat="1" applyFont="1" applyFill="1" applyBorder="1" applyAlignment="1">
      <alignment vertical="top"/>
    </xf>
    <xf numFmtId="165" fontId="43" fillId="0" borderId="20" xfId="50" applyNumberFormat="1" applyFont="1" applyFill="1" applyBorder="1" applyAlignment="1">
      <alignment horizontal="center" vertical="top"/>
    </xf>
    <xf numFmtId="43" fontId="46" fillId="0" borderId="20" xfId="0" applyNumberFormat="1" applyFont="1" applyFill="1" applyBorder="1" applyAlignment="1">
      <alignment vertical="top"/>
    </xf>
    <xf numFmtId="164" fontId="43" fillId="0" borderId="83" xfId="50" applyFont="1" applyFill="1" applyBorder="1" applyAlignment="1">
      <alignment vertical="top"/>
    </xf>
    <xf numFmtId="164" fontId="43" fillId="0" borderId="21" xfId="50" applyFont="1" applyFill="1" applyBorder="1" applyAlignment="1">
      <alignment vertical="top"/>
    </xf>
    <xf numFmtId="164" fontId="43" fillId="0" borderId="10" xfId="50" applyNumberFormat="1" applyFont="1" applyFill="1" applyBorder="1" applyAlignment="1">
      <alignment vertical="top"/>
    </xf>
    <xf numFmtId="0" fontId="43" fillId="0" borderId="16" xfId="0" applyFont="1" applyFill="1" applyBorder="1" applyAlignment="1">
      <alignment horizontal="center" vertical="top"/>
    </xf>
    <xf numFmtId="0" fontId="76" fillId="0" borderId="12" xfId="0" applyFont="1" applyFill="1" applyBorder="1" applyAlignment="1">
      <alignment horizontal="center" vertical="top"/>
    </xf>
    <xf numFmtId="0" fontId="71" fillId="0" borderId="15" xfId="54" applyFont="1" applyFill="1" applyBorder="1" applyAlignment="1">
      <alignment horizontal="center" vertical="top"/>
    </xf>
    <xf numFmtId="0" fontId="71" fillId="0" borderId="16" xfId="54" applyFont="1" applyFill="1" applyBorder="1" applyAlignment="1">
      <alignment horizontal="center" vertical="top"/>
    </xf>
    <xf numFmtId="0" fontId="46" fillId="0" borderId="77" xfId="0" applyFont="1" applyFill="1" applyBorder="1" applyAlignment="1">
      <alignment horizontal="left" vertical="top"/>
    </xf>
    <xf numFmtId="164" fontId="16" fillId="0" borderId="26" xfId="50" applyFont="1" applyFill="1" applyBorder="1" applyAlignment="1">
      <alignment vertical="top"/>
    </xf>
    <xf numFmtId="164" fontId="76" fillId="0" borderId="26" xfId="51" applyNumberFormat="1" applyFont="1" applyFill="1" applyBorder="1" applyAlignment="1">
      <alignment vertical="top"/>
    </xf>
    <xf numFmtId="164" fontId="43" fillId="0" borderId="50" xfId="50" applyFont="1" applyFill="1" applyBorder="1" applyAlignment="1">
      <alignment vertical="top"/>
    </xf>
    <xf numFmtId="0" fontId="43" fillId="0" borderId="20" xfId="0" applyFont="1" applyFill="1" applyBorder="1" applyAlignment="1">
      <alignment vertical="top"/>
    </xf>
    <xf numFmtId="164" fontId="43" fillId="0" borderId="20" xfId="50" applyFont="1" applyFill="1" applyBorder="1" applyAlignment="1">
      <alignment vertical="top"/>
    </xf>
    <xf numFmtId="0" fontId="66" fillId="0" borderId="79" xfId="0" applyFont="1" applyFill="1" applyBorder="1"/>
    <xf numFmtId="0" fontId="66" fillId="0" borderId="3" xfId="0" applyFont="1" applyFill="1" applyBorder="1"/>
    <xf numFmtId="164" fontId="66" fillId="0" borderId="77" xfId="50" applyFont="1" applyFill="1" applyBorder="1"/>
    <xf numFmtId="0" fontId="66" fillId="0" borderId="2" xfId="0" applyFont="1" applyFill="1" applyBorder="1"/>
    <xf numFmtId="0" fontId="66" fillId="0" borderId="78" xfId="0" applyFont="1" applyFill="1" applyBorder="1"/>
    <xf numFmtId="0" fontId="66" fillId="0" borderId="0" xfId="0" applyFont="1" applyFill="1" applyBorder="1"/>
    <xf numFmtId="0" fontId="66" fillId="0" borderId="4" xfId="0" applyFont="1" applyFill="1" applyBorder="1"/>
    <xf numFmtId="164" fontId="66" fillId="0" borderId="0" xfId="50" applyFont="1" applyFill="1" applyBorder="1"/>
    <xf numFmtId="0" fontId="65" fillId="0" borderId="0" xfId="0" applyFont="1" applyFill="1"/>
    <xf numFmtId="0" fontId="65" fillId="0" borderId="34" xfId="0" applyFont="1" applyFill="1" applyBorder="1" applyAlignment="1">
      <alignment vertical="top"/>
    </xf>
    <xf numFmtId="0" fontId="65" fillId="0" borderId="55" xfId="0" applyFont="1" applyFill="1" applyBorder="1" applyAlignment="1">
      <alignment vertical="top"/>
    </xf>
    <xf numFmtId="164" fontId="65" fillId="0" borderId="81" xfId="50" applyNumberFormat="1" applyFont="1" applyFill="1" applyBorder="1" applyAlignment="1">
      <alignment vertical="top"/>
    </xf>
    <xf numFmtId="164" fontId="65" fillId="0" borderId="49" xfId="50" applyNumberFormat="1" applyFont="1" applyFill="1" applyBorder="1" applyAlignment="1">
      <alignment vertical="top"/>
    </xf>
    <xf numFmtId="164" fontId="65" fillId="0" borderId="82" xfId="50" applyNumberFormat="1" applyFont="1" applyFill="1" applyBorder="1" applyAlignment="1">
      <alignment vertical="top"/>
    </xf>
    <xf numFmtId="43" fontId="65" fillId="0" borderId="0" xfId="0" applyNumberFormat="1" applyFont="1" applyFill="1" applyBorder="1" applyAlignment="1">
      <alignment vertical="top"/>
    </xf>
    <xf numFmtId="0" fontId="65" fillId="0" borderId="12" xfId="0" applyFont="1" applyFill="1" applyBorder="1" applyAlignment="1">
      <alignment vertical="top"/>
    </xf>
    <xf numFmtId="0" fontId="65" fillId="0" borderId="14" xfId="0" applyFont="1" applyFill="1" applyBorder="1" applyAlignment="1">
      <alignment vertical="top"/>
    </xf>
    <xf numFmtId="164" fontId="65" fillId="0" borderId="15" xfId="50" applyNumberFormat="1" applyFont="1" applyFill="1" applyBorder="1" applyAlignment="1">
      <alignment vertical="top"/>
    </xf>
    <xf numFmtId="164" fontId="65" fillId="0" borderId="13" xfId="50" applyNumberFormat="1" applyFont="1" applyFill="1" applyBorder="1" applyAlignment="1">
      <alignment vertical="top"/>
    </xf>
    <xf numFmtId="164" fontId="65" fillId="0" borderId="73" xfId="50" applyNumberFormat="1" applyFont="1" applyFill="1" applyBorder="1" applyAlignment="1">
      <alignment vertical="top"/>
    </xf>
    <xf numFmtId="0" fontId="78" fillId="0" borderId="12" xfId="0" applyFont="1" applyFill="1" applyBorder="1" applyAlignment="1">
      <alignment vertical="top"/>
    </xf>
    <xf numFmtId="0" fontId="79" fillId="0" borderId="14" xfId="0" applyFont="1" applyFill="1" applyBorder="1" applyAlignment="1">
      <alignment vertical="top"/>
    </xf>
    <xf numFmtId="164" fontId="78" fillId="0" borderId="15" xfId="50" applyNumberFormat="1" applyFont="1" applyFill="1" applyBorder="1" applyAlignment="1">
      <alignment vertical="top"/>
    </xf>
    <xf numFmtId="164" fontId="78" fillId="0" borderId="13" xfId="50" applyNumberFormat="1" applyFont="1" applyFill="1" applyBorder="1" applyAlignment="1">
      <alignment vertical="top"/>
    </xf>
    <xf numFmtId="164" fontId="78" fillId="0" borderId="73" xfId="50" applyNumberFormat="1" applyFont="1" applyFill="1" applyBorder="1" applyAlignment="1">
      <alignment vertical="top"/>
    </xf>
    <xf numFmtId="0" fontId="65" fillId="0" borderId="0" xfId="0" applyFont="1" applyFill="1" applyBorder="1" applyAlignment="1">
      <alignment vertical="top"/>
    </xf>
    <xf numFmtId="0" fontId="80" fillId="0" borderId="34" xfId="0" applyFont="1" applyFill="1" applyBorder="1" applyAlignment="1">
      <alignment vertical="top"/>
    </xf>
    <xf numFmtId="0" fontId="81" fillId="0" borderId="55" xfId="0" applyFont="1" applyFill="1" applyBorder="1" applyAlignment="1">
      <alignment vertical="top"/>
    </xf>
    <xf numFmtId="164" fontId="80" fillId="0" borderId="81" xfId="50" applyNumberFormat="1" applyFont="1" applyFill="1" applyBorder="1" applyAlignment="1">
      <alignment vertical="top"/>
    </xf>
    <xf numFmtId="164" fontId="80" fillId="0" borderId="49" xfId="50" applyNumberFormat="1" applyFont="1" applyFill="1" applyBorder="1" applyAlignment="1">
      <alignment vertical="top"/>
    </xf>
    <xf numFmtId="164" fontId="80" fillId="0" borderId="82" xfId="50" applyNumberFormat="1" applyFont="1" applyFill="1" applyBorder="1" applyAlignment="1">
      <alignment vertical="top"/>
    </xf>
    <xf numFmtId="164" fontId="66" fillId="0" borderId="0" xfId="50" applyFont="1" applyFill="1" applyBorder="1" applyAlignment="1">
      <alignment vertical="top"/>
    </xf>
    <xf numFmtId="0" fontId="65" fillId="0" borderId="84" xfId="0" applyFont="1" applyFill="1" applyBorder="1" applyAlignment="1">
      <alignment vertical="top"/>
    </xf>
    <xf numFmtId="0" fontId="65" fillId="0" borderId="85" xfId="0" applyFont="1" applyFill="1" applyBorder="1" applyAlignment="1">
      <alignment vertical="top"/>
    </xf>
    <xf numFmtId="164" fontId="65" fillId="0" borderId="86" xfId="50" applyFont="1" applyFill="1" applyBorder="1" applyAlignment="1">
      <alignment vertical="top"/>
    </xf>
    <xf numFmtId="164" fontId="65" fillId="0" borderId="87" xfId="50" applyNumberFormat="1" applyFont="1" applyFill="1" applyBorder="1" applyAlignment="1">
      <alignment vertical="top"/>
    </xf>
    <xf numFmtId="164" fontId="65" fillId="0" borderId="86" xfId="50" applyNumberFormat="1" applyFont="1" applyFill="1" applyBorder="1" applyAlignment="1">
      <alignment vertical="top"/>
    </xf>
    <xf numFmtId="164" fontId="65" fillId="0" borderId="88" xfId="50" applyNumberFormat="1" applyFont="1" applyFill="1" applyBorder="1" applyAlignment="1">
      <alignment vertical="top"/>
    </xf>
    <xf numFmtId="0" fontId="65" fillId="0" borderId="66" xfId="0" applyFont="1" applyFill="1" applyBorder="1" applyAlignment="1">
      <alignment vertical="top"/>
    </xf>
    <xf numFmtId="0" fontId="65" fillId="0" borderId="21" xfId="0" applyFont="1" applyFill="1" applyBorder="1" applyAlignment="1">
      <alignment vertical="top"/>
    </xf>
    <xf numFmtId="164" fontId="65" fillId="0" borderId="50" xfId="50" applyFont="1" applyFill="1" applyBorder="1" applyAlignment="1">
      <alignment vertical="top"/>
    </xf>
    <xf numFmtId="0" fontId="65" fillId="0" borderId="20" xfId="0" applyFont="1" applyFill="1" applyBorder="1" applyAlignment="1">
      <alignment vertical="top"/>
    </xf>
    <xf numFmtId="0" fontId="65" fillId="0" borderId="83" xfId="0" applyFont="1" applyFill="1" applyBorder="1" applyAlignment="1">
      <alignment vertical="top"/>
    </xf>
    <xf numFmtId="164" fontId="65" fillId="0" borderId="81" xfId="50" applyFont="1" applyFill="1" applyBorder="1" applyAlignment="1">
      <alignment vertical="top"/>
    </xf>
    <xf numFmtId="164" fontId="65" fillId="0" borderId="15" xfId="50" applyFont="1" applyFill="1" applyBorder="1" applyAlignment="1">
      <alignment vertical="top"/>
    </xf>
    <xf numFmtId="164" fontId="65" fillId="0" borderId="20" xfId="50" applyFont="1" applyFill="1" applyBorder="1" applyAlignment="1">
      <alignment vertical="top"/>
    </xf>
    <xf numFmtId="0" fontId="80" fillId="0" borderId="12" xfId="0" applyFont="1" applyFill="1" applyBorder="1" applyAlignment="1">
      <alignment vertical="top"/>
    </xf>
    <xf numFmtId="0" fontId="79" fillId="0" borderId="14" xfId="0" applyFont="1" applyFill="1" applyBorder="1" applyAlignment="1">
      <alignment vertical="top" wrapText="1"/>
    </xf>
    <xf numFmtId="164" fontId="78" fillId="0" borderId="15" xfId="50" applyFont="1" applyFill="1" applyBorder="1" applyAlignment="1">
      <alignment vertical="top"/>
    </xf>
    <xf numFmtId="0" fontId="65" fillId="0" borderId="66" xfId="0" applyFont="1" applyFill="1" applyBorder="1" applyAlignment="1">
      <alignment horizontal="center" vertical="top"/>
    </xf>
    <xf numFmtId="0" fontId="65" fillId="0" borderId="21" xfId="0" applyFont="1" applyFill="1" applyBorder="1" applyAlignment="1">
      <alignment vertical="top" wrapText="1"/>
    </xf>
    <xf numFmtId="164" fontId="65" fillId="0" borderId="50" xfId="50" applyNumberFormat="1" applyFont="1" applyFill="1" applyBorder="1" applyAlignment="1">
      <alignment vertical="top"/>
    </xf>
    <xf numFmtId="0" fontId="80" fillId="0" borderId="12" xfId="0" applyFont="1" applyFill="1" applyBorder="1" applyAlignment="1">
      <alignment vertical="top" wrapText="1"/>
    </xf>
    <xf numFmtId="43" fontId="65" fillId="0" borderId="0" xfId="0" applyNumberFormat="1" applyFont="1" applyFill="1" applyBorder="1" applyAlignment="1">
      <alignment vertical="top" wrapText="1"/>
    </xf>
    <xf numFmtId="0" fontId="65" fillId="0" borderId="0" xfId="0" applyFont="1" applyFill="1" applyAlignment="1">
      <alignment vertical="top" wrapText="1"/>
    </xf>
    <xf numFmtId="164" fontId="80" fillId="0" borderId="81" xfId="50" applyFont="1" applyFill="1" applyBorder="1" applyAlignment="1">
      <alignment vertical="top"/>
    </xf>
    <xf numFmtId="43" fontId="66" fillId="0" borderId="0" xfId="0" applyNumberFormat="1" applyFont="1" applyFill="1" applyBorder="1"/>
    <xf numFmtId="0" fontId="80" fillId="0" borderId="16" xfId="0" applyFont="1" applyFill="1" applyBorder="1" applyAlignment="1">
      <alignment vertical="top"/>
    </xf>
    <xf numFmtId="0" fontId="81" fillId="0" borderId="18" xfId="0" applyFont="1" applyFill="1" applyBorder="1" applyAlignment="1">
      <alignment vertical="top"/>
    </xf>
    <xf numFmtId="164" fontId="80" fillId="0" borderId="16" xfId="50" applyFont="1" applyFill="1" applyBorder="1" applyAlignment="1">
      <alignment vertical="top"/>
    </xf>
    <xf numFmtId="164" fontId="80" fillId="0" borderId="17" xfId="50" applyNumberFormat="1" applyFont="1" applyFill="1" applyBorder="1" applyAlignment="1">
      <alignment vertical="top"/>
    </xf>
    <xf numFmtId="164" fontId="80" fillId="0" borderId="106" xfId="50" applyNumberFormat="1" applyFont="1" applyFill="1" applyBorder="1" applyAlignment="1">
      <alignment vertical="top"/>
    </xf>
    <xf numFmtId="164" fontId="65" fillId="0" borderId="20" xfId="50" applyNumberFormat="1" applyFont="1" applyFill="1" applyBorder="1" applyAlignment="1">
      <alignment vertical="top"/>
    </xf>
    <xf numFmtId="164" fontId="65" fillId="0" borderId="83" xfId="50" applyNumberFormat="1" applyFont="1" applyFill="1" applyBorder="1" applyAlignment="1">
      <alignment vertical="top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83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/>
    <xf numFmtId="0" fontId="19" fillId="0" borderId="0" xfId="0" applyFont="1" applyFill="1" applyAlignment="1">
      <alignment horizontal="right"/>
    </xf>
    <xf numFmtId="0" fontId="19" fillId="0" borderId="4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 wrapText="1"/>
    </xf>
    <xf numFmtId="164" fontId="20" fillId="0" borderId="9" xfId="50" applyFont="1" applyFill="1" applyBorder="1" applyAlignment="1">
      <alignment vertical="top"/>
    </xf>
    <xf numFmtId="164" fontId="19" fillId="0" borderId="9" xfId="50" applyFont="1" applyFill="1" applyBorder="1" applyAlignment="1">
      <alignment vertical="top"/>
    </xf>
    <xf numFmtId="165" fontId="20" fillId="0" borderId="9" xfId="50" applyNumberFormat="1" applyFont="1" applyFill="1" applyBorder="1" applyAlignment="1">
      <alignment horizontal="center" vertical="top"/>
    </xf>
    <xf numFmtId="164" fontId="20" fillId="0" borderId="10" xfId="50" applyFont="1" applyFill="1" applyBorder="1" applyAlignment="1">
      <alignment vertical="top"/>
    </xf>
    <xf numFmtId="0" fontId="20" fillId="0" borderId="12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 wrapText="1"/>
    </xf>
    <xf numFmtId="0" fontId="79" fillId="0" borderId="73" xfId="0" applyFont="1" applyFill="1" applyBorder="1"/>
    <xf numFmtId="164" fontId="78" fillId="0" borderId="9" xfId="50" applyFont="1" applyFill="1" applyBorder="1" applyAlignment="1">
      <alignment vertical="top"/>
    </xf>
    <xf numFmtId="164" fontId="79" fillId="0" borderId="9" xfId="50" applyFont="1" applyFill="1" applyBorder="1" applyAlignment="1">
      <alignment vertical="top"/>
    </xf>
    <xf numFmtId="165" fontId="78" fillId="0" borderId="9" xfId="50" applyNumberFormat="1" applyFont="1" applyFill="1" applyBorder="1" applyAlignment="1">
      <alignment horizontal="center" vertical="top"/>
    </xf>
    <xf numFmtId="164" fontId="78" fillId="0" borderId="10" xfId="50" applyFont="1" applyFill="1" applyBorder="1" applyAlignment="1">
      <alignment vertical="top"/>
    </xf>
    <xf numFmtId="0" fontId="20" fillId="0" borderId="73" xfId="0" applyFont="1" applyFill="1" applyBorder="1"/>
    <xf numFmtId="0" fontId="79" fillId="0" borderId="83" xfId="0" applyFont="1" applyFill="1" applyBorder="1"/>
    <xf numFmtId="0" fontId="20" fillId="0" borderId="66" xfId="0" applyFont="1" applyFill="1" applyBorder="1" applyAlignment="1">
      <alignment vertical="top"/>
    </xf>
    <xf numFmtId="0" fontId="20" fillId="0" borderId="20" xfId="0" applyFont="1" applyFill="1" applyBorder="1" applyAlignment="1">
      <alignment vertical="top" wrapText="1"/>
    </xf>
    <xf numFmtId="164" fontId="20" fillId="0" borderId="20" xfId="50" applyFont="1" applyFill="1" applyBorder="1" applyAlignment="1">
      <alignment vertical="top"/>
    </xf>
    <xf numFmtId="164" fontId="19" fillId="0" borderId="20" xfId="50" applyFont="1" applyFill="1" applyBorder="1" applyAlignment="1">
      <alignment vertical="top"/>
    </xf>
    <xf numFmtId="165" fontId="20" fillId="0" borderId="20" xfId="50" applyNumberFormat="1" applyFont="1" applyFill="1" applyBorder="1" applyAlignment="1">
      <alignment vertical="top"/>
    </xf>
    <xf numFmtId="165" fontId="20" fillId="0" borderId="20" xfId="50" applyNumberFormat="1" applyFont="1" applyFill="1" applyBorder="1" applyAlignment="1">
      <alignment horizontal="center" vertical="top"/>
    </xf>
    <xf numFmtId="164" fontId="20" fillId="0" borderId="21" xfId="50" applyFont="1" applyFill="1" applyBorder="1" applyAlignment="1">
      <alignment vertical="top"/>
    </xf>
    <xf numFmtId="43" fontId="20" fillId="0" borderId="13" xfId="0" applyNumberFormat="1" applyFont="1" applyFill="1" applyBorder="1" applyAlignment="1">
      <alignment vertical="top"/>
    </xf>
    <xf numFmtId="164" fontId="19" fillId="0" borderId="13" xfId="50" applyFont="1" applyFill="1" applyBorder="1" applyAlignment="1">
      <alignment vertical="top"/>
    </xf>
    <xf numFmtId="165" fontId="20" fillId="0" borderId="13" xfId="50" applyNumberFormat="1" applyFont="1" applyFill="1" applyBorder="1" applyAlignment="1">
      <alignment vertical="top"/>
    </xf>
    <xf numFmtId="165" fontId="20" fillId="0" borderId="13" xfId="50" applyNumberFormat="1" applyFont="1" applyFill="1" applyBorder="1" applyAlignment="1">
      <alignment horizontal="center"/>
    </xf>
    <xf numFmtId="164" fontId="20" fillId="0" borderId="14" xfId="50" applyFont="1" applyFill="1" applyBorder="1" applyAlignment="1">
      <alignment vertical="top"/>
    </xf>
    <xf numFmtId="0" fontId="20" fillId="0" borderId="84" xfId="0" applyFont="1" applyFill="1" applyBorder="1" applyAlignment="1">
      <alignment vertical="top"/>
    </xf>
    <xf numFmtId="0" fontId="20" fillId="0" borderId="88" xfId="0" applyFont="1" applyFill="1" applyBorder="1" applyAlignment="1">
      <alignment vertical="top" wrapText="1"/>
    </xf>
    <xf numFmtId="164" fontId="20" fillId="0" borderId="87" xfId="50" applyFont="1" applyFill="1" applyBorder="1" applyAlignment="1">
      <alignment vertical="top"/>
    </xf>
    <xf numFmtId="164" fontId="19" fillId="0" borderId="87" xfId="50" applyFont="1" applyFill="1" applyBorder="1" applyAlignment="1">
      <alignment vertical="top"/>
    </xf>
    <xf numFmtId="165" fontId="20" fillId="0" borderId="87" xfId="50" applyNumberFormat="1" applyFont="1" applyFill="1" applyBorder="1" applyAlignment="1">
      <alignment horizontal="center" vertical="top"/>
    </xf>
    <xf numFmtId="164" fontId="20" fillId="0" borderId="13" xfId="50" applyFont="1" applyFill="1" applyBorder="1" applyAlignment="1">
      <alignment horizontal="center" vertical="top"/>
    </xf>
    <xf numFmtId="164" fontId="20" fillId="0" borderId="85" xfId="50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0" fontId="20" fillId="0" borderId="73" xfId="0" applyFont="1" applyFill="1" applyBorder="1" applyAlignment="1">
      <alignment vertical="top" wrapText="1"/>
    </xf>
    <xf numFmtId="164" fontId="20" fillId="0" borderId="13" xfId="50" applyFont="1" applyFill="1" applyBorder="1" applyAlignment="1">
      <alignment vertical="top"/>
    </xf>
    <xf numFmtId="165" fontId="20" fillId="0" borderId="13" xfId="50" applyNumberFormat="1" applyFont="1" applyFill="1" applyBorder="1" applyAlignment="1">
      <alignment horizontal="center" vertical="top"/>
    </xf>
    <xf numFmtId="0" fontId="78" fillId="0" borderId="15" xfId="0" applyFont="1" applyFill="1" applyBorder="1" applyAlignment="1">
      <alignment vertical="top"/>
    </xf>
    <xf numFmtId="0" fontId="79" fillId="0" borderId="73" xfId="0" applyFont="1" applyFill="1" applyBorder="1" applyAlignment="1">
      <alignment vertical="top" wrapText="1"/>
    </xf>
    <xf numFmtId="164" fontId="78" fillId="0" borderId="13" xfId="50" applyFont="1" applyFill="1" applyBorder="1" applyAlignment="1">
      <alignment vertical="top"/>
    </xf>
    <xf numFmtId="164" fontId="79" fillId="0" borderId="13" xfId="50" applyFont="1" applyFill="1" applyBorder="1" applyAlignment="1">
      <alignment vertical="top"/>
    </xf>
    <xf numFmtId="165" fontId="78" fillId="0" borderId="13" xfId="50" applyNumberFormat="1" applyFont="1" applyFill="1" applyBorder="1" applyAlignment="1">
      <alignment horizontal="center" vertical="top"/>
    </xf>
    <xf numFmtId="164" fontId="78" fillId="0" borderId="14" xfId="50" applyFont="1" applyFill="1" applyBorder="1" applyAlignment="1">
      <alignment vertical="top"/>
    </xf>
    <xf numFmtId="164" fontId="80" fillId="0" borderId="20" xfId="50" applyFont="1" applyFill="1" applyBorder="1" applyAlignment="1">
      <alignment vertical="top"/>
    </xf>
    <xf numFmtId="0" fontId="20" fillId="0" borderId="87" xfId="0" applyFont="1" applyFill="1" applyBorder="1" applyAlignment="1">
      <alignment vertical="top" wrapText="1"/>
    </xf>
    <xf numFmtId="0" fontId="20" fillId="0" borderId="73" xfId="0" applyFont="1" applyFill="1" applyBorder="1" applyAlignment="1">
      <alignment wrapText="1" shrinkToFit="1"/>
    </xf>
    <xf numFmtId="0" fontId="20" fillId="0" borderId="13" xfId="0" applyFont="1" applyFill="1" applyBorder="1" applyAlignment="1">
      <alignment horizontal="center" vertical="top" shrinkToFit="1"/>
    </xf>
    <xf numFmtId="0" fontId="78" fillId="0" borderId="13" xfId="0" applyFont="1" applyFill="1" applyBorder="1" applyAlignment="1">
      <alignment horizontal="center" vertical="top" shrinkToFit="1"/>
    </xf>
    <xf numFmtId="0" fontId="20" fillId="0" borderId="109" xfId="0" applyFont="1" applyFill="1" applyBorder="1" applyAlignment="1">
      <alignment vertical="top" wrapText="1"/>
    </xf>
    <xf numFmtId="165" fontId="20" fillId="0" borderId="9" xfId="50" applyNumberFormat="1" applyFont="1" applyFill="1" applyBorder="1" applyAlignment="1">
      <alignment vertical="top"/>
    </xf>
    <xf numFmtId="0" fontId="20" fillId="0" borderId="73" xfId="0" applyFont="1" applyFill="1" applyBorder="1" applyAlignment="1">
      <alignment wrapText="1"/>
    </xf>
    <xf numFmtId="165" fontId="78" fillId="0" borderId="13" xfId="50" applyNumberFormat="1" applyFont="1" applyFill="1" applyBorder="1" applyAlignment="1">
      <alignment vertical="top"/>
    </xf>
    <xf numFmtId="164" fontId="78" fillId="0" borderId="20" xfId="50" applyFont="1" applyFill="1" applyBorder="1" applyAlignment="1">
      <alignment vertical="top"/>
    </xf>
    <xf numFmtId="0" fontId="79" fillId="0" borderId="13" xfId="0" applyFont="1" applyFill="1" applyBorder="1"/>
    <xf numFmtId="0" fontId="20" fillId="0" borderId="8" xfId="0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right" vertical="top"/>
    </xf>
    <xf numFmtId="0" fontId="78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78" fillId="0" borderId="5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8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 wrapText="1"/>
    </xf>
    <xf numFmtId="43" fontId="20" fillId="0" borderId="17" xfId="0" applyNumberFormat="1" applyFont="1" applyFill="1" applyBorder="1" applyAlignment="1">
      <alignment vertical="top"/>
    </xf>
    <xf numFmtId="164" fontId="19" fillId="0" borderId="17" xfId="50" applyFont="1" applyFill="1" applyBorder="1" applyAlignment="1">
      <alignment vertical="top"/>
    </xf>
    <xf numFmtId="165" fontId="20" fillId="0" borderId="17" xfId="50" applyNumberFormat="1" applyFont="1" applyFill="1" applyBorder="1" applyAlignment="1">
      <alignment vertical="top"/>
    </xf>
    <xf numFmtId="165" fontId="20" fillId="0" borderId="17" xfId="50" applyNumberFormat="1" applyFont="1" applyFill="1" applyBorder="1" applyAlignment="1">
      <alignment horizontal="center"/>
    </xf>
    <xf numFmtId="164" fontId="20" fillId="0" borderId="18" xfId="50" applyFont="1" applyFill="1" applyBorder="1" applyAlignment="1">
      <alignment vertical="top"/>
    </xf>
    <xf numFmtId="0" fontId="80" fillId="0" borderId="66" xfId="0" applyFont="1" applyFill="1" applyBorder="1" applyAlignment="1">
      <alignment vertical="top"/>
    </xf>
    <xf numFmtId="0" fontId="81" fillId="0" borderId="83" xfId="0" applyFont="1" applyFill="1" applyBorder="1"/>
    <xf numFmtId="164" fontId="81" fillId="0" borderId="20" xfId="50" applyFont="1" applyFill="1" applyBorder="1" applyAlignment="1">
      <alignment vertical="top"/>
    </xf>
    <xf numFmtId="165" fontId="80" fillId="0" borderId="20" xfId="50" applyNumberFormat="1" applyFont="1" applyFill="1" applyBorder="1" applyAlignment="1">
      <alignment horizontal="center" vertical="top"/>
    </xf>
    <xf numFmtId="164" fontId="80" fillId="0" borderId="20" xfId="50" applyFont="1" applyFill="1" applyBorder="1" applyAlignment="1">
      <alignment horizontal="center" vertical="top"/>
    </xf>
    <xf numFmtId="164" fontId="80" fillId="0" borderId="21" xfId="50" applyFont="1" applyFill="1" applyBorder="1" applyAlignment="1">
      <alignment vertical="top"/>
    </xf>
    <xf numFmtId="0" fontId="20" fillId="0" borderId="84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right" wrapText="1"/>
    </xf>
    <xf numFmtId="0" fontId="80" fillId="0" borderId="15" xfId="0" applyFont="1" applyFill="1" applyBorder="1" applyAlignment="1">
      <alignment horizontal="right" vertical="top"/>
    </xf>
    <xf numFmtId="0" fontId="80" fillId="0" borderId="26" xfId="0" applyFont="1" applyFill="1" applyBorder="1" applyAlignment="1">
      <alignment horizontal="right" vertical="top"/>
    </xf>
    <xf numFmtId="0" fontId="79" fillId="0" borderId="106" xfId="0" applyFont="1" applyFill="1" applyBorder="1" applyAlignment="1">
      <alignment vertical="top" wrapText="1"/>
    </xf>
    <xf numFmtId="164" fontId="78" fillId="0" borderId="17" xfId="50" applyFont="1" applyFill="1" applyBorder="1" applyAlignment="1">
      <alignment vertical="top"/>
    </xf>
    <xf numFmtId="164" fontId="79" fillId="0" borderId="17" xfId="50" applyFont="1" applyFill="1" applyBorder="1" applyAlignment="1">
      <alignment vertical="top"/>
    </xf>
    <xf numFmtId="165" fontId="78" fillId="0" borderId="17" xfId="50" applyNumberFormat="1" applyFont="1" applyFill="1" applyBorder="1" applyAlignment="1">
      <alignment horizontal="center" vertical="top"/>
    </xf>
    <xf numFmtId="0" fontId="78" fillId="0" borderId="17" xfId="0" applyFont="1" applyFill="1" applyBorder="1" applyAlignment="1">
      <alignment horizontal="center" vertical="top" shrinkToFit="1"/>
    </xf>
    <xf numFmtId="164" fontId="78" fillId="0" borderId="18" xfId="50" applyFont="1" applyFill="1" applyBorder="1" applyAlignment="1">
      <alignment vertical="top"/>
    </xf>
    <xf numFmtId="0" fontId="80" fillId="0" borderId="66" xfId="0" applyFont="1" applyFill="1" applyBorder="1" applyAlignment="1">
      <alignment horizontal="right"/>
    </xf>
    <xf numFmtId="165" fontId="78" fillId="0" borderId="20" xfId="50" applyNumberFormat="1" applyFont="1" applyFill="1" applyBorder="1" applyAlignment="1">
      <alignment vertical="top"/>
    </xf>
    <xf numFmtId="164" fontId="78" fillId="0" borderId="21" xfId="50" applyFont="1" applyFill="1" applyBorder="1" applyAlignment="1">
      <alignment vertical="top"/>
    </xf>
    <xf numFmtId="0" fontId="20" fillId="0" borderId="26" xfId="0" applyFont="1" applyFill="1" applyBorder="1" applyAlignment="1">
      <alignment horizontal="right" vertical="top"/>
    </xf>
    <xf numFmtId="164" fontId="20" fillId="0" borderId="17" xfId="50" applyFont="1" applyFill="1" applyBorder="1" applyAlignment="1">
      <alignment vertical="top"/>
    </xf>
    <xf numFmtId="0" fontId="43" fillId="0" borderId="15" xfId="35" applyFont="1" applyFill="1" applyBorder="1" applyAlignment="1">
      <alignment horizontal="center" vertical="top" wrapText="1"/>
    </xf>
    <xf numFmtId="164" fontId="46" fillId="0" borderId="81" xfId="50" applyFont="1" applyFill="1" applyBorder="1" applyAlignment="1">
      <alignment horizontal="center" vertical="top"/>
    </xf>
    <xf numFmtId="0" fontId="47" fillId="0" borderId="17" xfId="0" applyFont="1" applyFill="1" applyBorder="1" applyAlignment="1">
      <alignment horizontal="center" vertical="top" wrapText="1"/>
    </xf>
    <xf numFmtId="0" fontId="43" fillId="0" borderId="106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horizontal="center" vertical="top" wrapText="1"/>
    </xf>
    <xf numFmtId="0" fontId="74" fillId="0" borderId="13" xfId="61" applyFont="1" applyFill="1" applyBorder="1" applyAlignment="1">
      <alignment horizontal="left" vertical="top" wrapText="1"/>
    </xf>
    <xf numFmtId="0" fontId="74" fillId="0" borderId="13" xfId="61" applyFont="1" applyFill="1" applyBorder="1" applyAlignment="1">
      <alignment vertical="top" wrapText="1"/>
    </xf>
    <xf numFmtId="0" fontId="42" fillId="0" borderId="66" xfId="0" applyFont="1" applyFill="1" applyBorder="1" applyAlignment="1">
      <alignment horizontal="center" vertical="top"/>
    </xf>
    <xf numFmtId="0" fontId="43" fillId="0" borderId="83" xfId="0" applyFont="1" applyFill="1" applyBorder="1" applyAlignment="1">
      <alignment vertical="top" wrapText="1"/>
    </xf>
    <xf numFmtId="164" fontId="43" fillId="0" borderId="83" xfId="50" applyNumberFormat="1" applyFont="1" applyFill="1" applyBorder="1" applyAlignment="1">
      <alignment vertical="top"/>
    </xf>
    <xf numFmtId="164" fontId="43" fillId="0" borderId="20" xfId="41" applyNumberFormat="1" applyFont="1" applyFill="1" applyBorder="1" applyAlignment="1">
      <alignment vertical="top"/>
    </xf>
    <xf numFmtId="164" fontId="43" fillId="0" borderId="67" xfId="41" applyNumberFormat="1" applyFont="1" applyFill="1" applyBorder="1" applyAlignment="1">
      <alignment vertical="top"/>
    </xf>
    <xf numFmtId="165" fontId="43" fillId="0" borderId="20" xfId="41" applyNumberFormat="1" applyFont="1" applyFill="1" applyBorder="1" applyAlignment="1">
      <alignment vertical="top"/>
    </xf>
    <xf numFmtId="164" fontId="43" fillId="0" borderId="20" xfId="41" applyNumberFormat="1" applyFont="1" applyFill="1" applyBorder="1" applyAlignment="1">
      <alignment horizontal="center" vertical="top"/>
    </xf>
    <xf numFmtId="0" fontId="43" fillId="0" borderId="50" xfId="0" applyFont="1" applyFill="1" applyBorder="1" applyAlignment="1">
      <alignment vertical="top" wrapText="1"/>
    </xf>
    <xf numFmtId="0" fontId="46" fillId="0" borderId="83" xfId="0" applyFont="1" applyFill="1" applyBorder="1" applyAlignment="1">
      <alignment vertical="top" wrapText="1"/>
    </xf>
    <xf numFmtId="43" fontId="43" fillId="0" borderId="20" xfId="50" applyNumberFormat="1" applyFont="1" applyFill="1" applyBorder="1" applyAlignment="1">
      <alignment vertical="top" shrinkToFit="1"/>
    </xf>
    <xf numFmtId="0" fontId="43" fillId="0" borderId="50" xfId="0" applyFont="1" applyFill="1" applyBorder="1" applyAlignment="1">
      <alignment horizontal="center" vertical="top"/>
    </xf>
    <xf numFmtId="164" fontId="43" fillId="0" borderId="83" xfId="41" applyNumberFormat="1" applyFont="1" applyFill="1" applyBorder="1" applyAlignment="1">
      <alignment vertical="top"/>
    </xf>
    <xf numFmtId="0" fontId="43" fillId="0" borderId="50" xfId="0" applyFont="1" applyFill="1" applyBorder="1" applyAlignment="1">
      <alignment vertical="top"/>
    </xf>
    <xf numFmtId="0" fontId="43" fillId="0" borderId="50" xfId="35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shrinkToFit="1"/>
    </xf>
    <xf numFmtId="0" fontId="16" fillId="0" borderId="50" xfId="0" applyFont="1" applyFill="1" applyBorder="1" applyAlignment="1">
      <alignment horizontal="center" vertical="top"/>
    </xf>
    <xf numFmtId="164" fontId="16" fillId="0" borderId="20" xfId="50" applyNumberFormat="1" applyFont="1" applyFill="1" applyBorder="1" applyAlignment="1">
      <alignment vertical="top"/>
    </xf>
    <xf numFmtId="164" fontId="16" fillId="0" borderId="20" xfId="50" applyNumberFormat="1" applyFont="1" applyFill="1" applyBorder="1" applyAlignment="1">
      <alignment horizontal="center" vertical="top"/>
    </xf>
    <xf numFmtId="0" fontId="16" fillId="0" borderId="50" xfId="0" applyFont="1" applyFill="1" applyBorder="1" applyAlignment="1">
      <alignment vertical="top"/>
    </xf>
    <xf numFmtId="164" fontId="43" fillId="0" borderId="20" xfId="50" applyNumberFormat="1" applyFont="1" applyFill="1" applyBorder="1" applyAlignment="1">
      <alignment horizontal="center" vertical="top"/>
    </xf>
    <xf numFmtId="164" fontId="43" fillId="0" borderId="118" xfId="50" applyFont="1" applyFill="1" applyBorder="1" applyAlignment="1">
      <alignment vertical="top" wrapText="1"/>
    </xf>
    <xf numFmtId="164" fontId="43" fillId="0" borderId="20" xfId="50" applyFont="1" applyFill="1" applyBorder="1" applyAlignment="1">
      <alignment horizontal="center" vertical="top"/>
    </xf>
    <xf numFmtId="164" fontId="43" fillId="0" borderId="66" xfId="50" applyFont="1" applyFill="1" applyBorder="1" applyAlignment="1">
      <alignment vertical="top"/>
    </xf>
    <xf numFmtId="0" fontId="43" fillId="0" borderId="20" xfId="0" applyFont="1" applyFill="1" applyBorder="1" applyAlignment="1">
      <alignment horizontal="center" vertical="top" wrapText="1"/>
    </xf>
    <xf numFmtId="164" fontId="43" fillId="0" borderId="50" xfId="50" applyFont="1" applyFill="1" applyBorder="1" applyAlignment="1">
      <alignment vertical="top" shrinkToFit="1"/>
    </xf>
    <xf numFmtId="164" fontId="43" fillId="0" borderId="20" xfId="50" applyFont="1" applyFill="1" applyBorder="1" applyAlignment="1">
      <alignment vertical="top" shrinkToFit="1"/>
    </xf>
    <xf numFmtId="164" fontId="46" fillId="0" borderId="138" xfId="50" applyFont="1" applyFill="1" applyBorder="1"/>
    <xf numFmtId="164" fontId="46" fillId="0" borderId="139" xfId="50" applyFont="1" applyFill="1" applyBorder="1"/>
    <xf numFmtId="165" fontId="46" fillId="0" borderId="139" xfId="50" applyNumberFormat="1" applyFont="1" applyFill="1" applyBorder="1" applyAlignment="1">
      <alignment horizontal="center" vertical="top"/>
    </xf>
    <xf numFmtId="164" fontId="46" fillId="0" borderId="139" xfId="50" applyFont="1" applyFill="1" applyBorder="1" applyAlignment="1">
      <alignment horizontal="center" vertical="top"/>
    </xf>
    <xf numFmtId="164" fontId="46" fillId="0" borderId="141" xfId="50" applyFont="1" applyFill="1" applyBorder="1"/>
    <xf numFmtId="164" fontId="46" fillId="0" borderId="142" xfId="50" applyFont="1" applyFill="1" applyBorder="1"/>
    <xf numFmtId="164" fontId="46" fillId="0" borderId="143" xfId="50" applyFont="1" applyFill="1" applyBorder="1" applyAlignment="1">
      <alignment vertical="top" shrinkToFit="1"/>
    </xf>
    <xf numFmtId="164" fontId="46" fillId="0" borderId="139" xfId="50" applyFont="1" applyFill="1" applyBorder="1" applyAlignment="1">
      <alignment vertical="top" shrinkToFit="1"/>
    </xf>
    <xf numFmtId="164" fontId="46" fillId="0" borderId="21" xfId="50" applyFont="1" applyFill="1" applyBorder="1" applyAlignment="1">
      <alignment vertical="top"/>
    </xf>
    <xf numFmtId="168" fontId="43" fillId="0" borderId="50" xfId="50" applyNumberFormat="1" applyFont="1" applyFill="1" applyBorder="1" applyAlignment="1">
      <alignment vertical="top" shrinkToFit="1"/>
    </xf>
    <xf numFmtId="168" fontId="43" fillId="0" borderId="20" xfId="50" applyNumberFormat="1" applyFont="1" applyFill="1" applyBorder="1" applyAlignment="1">
      <alignment vertical="top" shrinkToFit="1"/>
    </xf>
    <xf numFmtId="164" fontId="46" fillId="0" borderId="53" xfId="50" applyFont="1" applyFill="1" applyBorder="1" applyAlignment="1">
      <alignment vertical="top"/>
    </xf>
    <xf numFmtId="164" fontId="43" fillId="0" borderId="26" xfId="50" applyFont="1" applyFill="1" applyBorder="1" applyAlignment="1">
      <alignment vertical="top"/>
    </xf>
    <xf numFmtId="164" fontId="46" fillId="0" borderId="138" xfId="50" applyFont="1" applyFill="1" applyBorder="1" applyAlignment="1">
      <alignment vertical="center"/>
    </xf>
    <xf numFmtId="164" fontId="46" fillId="0" borderId="143" xfId="50" applyFont="1" applyFill="1" applyBorder="1" applyAlignment="1">
      <alignment vertical="center"/>
    </xf>
    <xf numFmtId="164" fontId="46" fillId="0" borderId="139" xfId="50" applyFont="1" applyFill="1" applyBorder="1" applyAlignment="1">
      <alignment vertical="center"/>
    </xf>
    <xf numFmtId="165" fontId="46" fillId="0" borderId="139" xfId="50" applyNumberFormat="1" applyFont="1" applyFill="1" applyBorder="1" applyAlignment="1">
      <alignment vertical="center"/>
    </xf>
    <xf numFmtId="164" fontId="46" fillId="0" borderId="139" xfId="50" applyFont="1" applyFill="1" applyBorder="1" applyAlignment="1">
      <alignment horizontal="center" vertical="center"/>
    </xf>
    <xf numFmtId="164" fontId="46" fillId="0" borderId="140" xfId="50" applyFont="1" applyFill="1" applyBorder="1" applyAlignment="1">
      <alignment vertical="center"/>
    </xf>
    <xf numFmtId="164" fontId="46" fillId="0" borderId="141" xfId="50" applyFont="1" applyFill="1" applyBorder="1" applyAlignment="1">
      <alignment vertical="center"/>
    </xf>
    <xf numFmtId="164" fontId="46" fillId="0" borderId="144" xfId="50" applyFont="1" applyFill="1" applyBorder="1" applyAlignment="1">
      <alignment vertical="center"/>
    </xf>
    <xf numFmtId="164" fontId="46" fillId="0" borderId="40" xfId="50" applyFont="1" applyFill="1" applyBorder="1" applyAlignment="1">
      <alignment horizontal="center" vertical="center" wrapText="1"/>
    </xf>
    <xf numFmtId="164" fontId="42" fillId="0" borderId="42" xfId="50" applyFont="1" applyFill="1" applyBorder="1" applyAlignment="1">
      <alignment vertical="top"/>
    </xf>
    <xf numFmtId="43" fontId="16" fillId="0" borderId="0" xfId="0" applyNumberFormat="1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16" fillId="0" borderId="13" xfId="35" applyFont="1" applyFill="1" applyBorder="1" applyAlignment="1">
      <alignment horizontal="left" vertical="center" wrapText="1"/>
    </xf>
    <xf numFmtId="43" fontId="18" fillId="0" borderId="14" xfId="54" applyNumberFormat="1" applyFont="1" applyFill="1" applyBorder="1" applyAlignment="1">
      <alignment vertical="top"/>
    </xf>
    <xf numFmtId="43" fontId="77" fillId="0" borderId="14" xfId="54" applyNumberFormat="1" applyFont="1" applyFill="1" applyBorder="1" applyAlignment="1">
      <alignment vertical="top"/>
    </xf>
    <xf numFmtId="0" fontId="46" fillId="0" borderId="9" xfId="0" applyFont="1" applyFill="1" applyBorder="1" applyAlignment="1">
      <alignment vertical="top" wrapText="1"/>
    </xf>
    <xf numFmtId="0" fontId="43" fillId="0" borderId="52" xfId="0" applyFont="1" applyFill="1" applyBorder="1"/>
    <xf numFmtId="0" fontId="43" fillId="0" borderId="13" xfId="0" applyFont="1" applyFill="1" applyBorder="1" applyAlignment="1">
      <alignment horizontal="center" vertical="top" wrapText="1"/>
    </xf>
    <xf numFmtId="164" fontId="43" fillId="0" borderId="14" xfId="50" applyFont="1" applyFill="1" applyBorder="1" applyAlignment="1">
      <alignment vertical="top" shrinkToFit="1"/>
    </xf>
    <xf numFmtId="0" fontId="43" fillId="0" borderId="14" xfId="0" applyFont="1" applyBorder="1" applyAlignment="1">
      <alignment vertical="center" wrapText="1"/>
    </xf>
    <xf numFmtId="0" fontId="76" fillId="0" borderId="15" xfId="0" applyFont="1" applyFill="1" applyBorder="1" applyAlignment="1">
      <alignment horizontal="center" wrapText="1"/>
    </xf>
    <xf numFmtId="164" fontId="16" fillId="0" borderId="125" xfId="50" applyFont="1" applyFill="1" applyBorder="1" applyAlignment="1">
      <alignment horizontal="center" vertical="top" wrapText="1"/>
    </xf>
    <xf numFmtId="2" fontId="76" fillId="0" borderId="118" xfId="54" applyNumberFormat="1" applyFont="1" applyFill="1" applyBorder="1" applyAlignment="1">
      <alignment horizontal="center" vertical="top"/>
    </xf>
    <xf numFmtId="164" fontId="77" fillId="0" borderId="13" xfId="50" applyNumberFormat="1" applyFont="1" applyFill="1" applyBorder="1" applyAlignment="1">
      <alignment vertical="top"/>
    </xf>
    <xf numFmtId="164" fontId="77" fillId="0" borderId="14" xfId="50" applyFont="1" applyFill="1" applyBorder="1" applyAlignment="1">
      <alignment vertical="top"/>
    </xf>
    <xf numFmtId="0" fontId="77" fillId="0" borderId="15" xfId="0" applyNumberFormat="1" applyFont="1" applyFill="1" applyBorder="1" applyAlignment="1">
      <alignment vertical="top" wrapText="1"/>
    </xf>
    <xf numFmtId="165" fontId="76" fillId="0" borderId="13" xfId="1" applyNumberFormat="1" applyFont="1" applyFill="1" applyBorder="1" applyAlignment="1">
      <alignment horizontal="center" vertical="top"/>
    </xf>
    <xf numFmtId="164" fontId="76" fillId="0" borderId="14" xfId="0" applyNumberFormat="1" applyFont="1" applyFill="1" applyBorder="1" applyAlignment="1">
      <alignment vertical="top"/>
    </xf>
    <xf numFmtId="164" fontId="76" fillId="0" borderId="13" xfId="50" applyNumberFormat="1" applyFont="1" applyFill="1" applyBorder="1" applyAlignment="1">
      <alignment vertical="top" wrapText="1"/>
    </xf>
    <xf numFmtId="165" fontId="76" fillId="0" borderId="13" xfId="50" applyNumberFormat="1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 vertical="top" wrapText="1"/>
    </xf>
    <xf numFmtId="165" fontId="42" fillId="0" borderId="13" xfId="41" applyNumberFormat="1" applyFont="1" applyFill="1" applyBorder="1" applyAlignment="1">
      <alignment vertical="top"/>
    </xf>
    <xf numFmtId="0" fontId="42" fillId="0" borderId="13" xfId="0" applyFont="1" applyFill="1" applyBorder="1" applyAlignment="1">
      <alignment horizontal="center" vertical="top" shrinkToFit="1"/>
    </xf>
    <xf numFmtId="0" fontId="42" fillId="0" borderId="15" xfId="0" applyFont="1" applyFill="1" applyBorder="1" applyAlignment="1">
      <alignment horizontal="center" vertical="top" wrapText="1"/>
    </xf>
    <xf numFmtId="164" fontId="45" fillId="0" borderId="0" xfId="50" applyFont="1" applyFill="1" applyBorder="1"/>
    <xf numFmtId="164" fontId="66" fillId="0" borderId="101" xfId="50" applyFont="1" applyFill="1" applyBorder="1" applyAlignment="1">
      <alignment horizontal="center" vertical="center"/>
    </xf>
    <xf numFmtId="0" fontId="66" fillId="0" borderId="101" xfId="0" applyFont="1" applyFill="1" applyBorder="1" applyAlignment="1">
      <alignment horizontal="center" vertical="center"/>
    </xf>
    <xf numFmtId="0" fontId="66" fillId="0" borderId="101" xfId="0" applyFont="1" applyFill="1" applyBorder="1" applyAlignment="1">
      <alignment horizontal="center" vertical="center" shrinkToFit="1"/>
    </xf>
    <xf numFmtId="0" fontId="66" fillId="0" borderId="51" xfId="0" applyFont="1" applyFill="1" applyBorder="1" applyAlignment="1">
      <alignment horizontal="center" vertical="center"/>
    </xf>
    <xf numFmtId="0" fontId="19" fillId="0" borderId="105" xfId="54" applyFont="1" applyFill="1" applyBorder="1" applyAlignment="1">
      <alignment vertical="center"/>
    </xf>
    <xf numFmtId="0" fontId="19" fillId="0" borderId="100" xfId="54" applyFont="1" applyFill="1" applyBorder="1" applyAlignment="1">
      <alignment horizontal="center" vertical="center"/>
    </xf>
    <xf numFmtId="43" fontId="19" fillId="0" borderId="101" xfId="51" applyFont="1" applyFill="1" applyBorder="1" applyAlignment="1">
      <alignment horizontal="center" vertical="center"/>
    </xf>
    <xf numFmtId="0" fontId="19" fillId="0" borderId="101" xfId="54" applyFont="1" applyFill="1" applyBorder="1" applyAlignment="1">
      <alignment horizontal="center" vertical="center"/>
    </xf>
    <xf numFmtId="0" fontId="19" fillId="0" borderId="101" xfId="54" applyFont="1" applyFill="1" applyBorder="1" applyAlignment="1">
      <alignment horizontal="center" vertical="center" shrinkToFit="1"/>
    </xf>
    <xf numFmtId="0" fontId="19" fillId="0" borderId="121" xfId="54" applyFont="1" applyFill="1" applyBorder="1" applyAlignment="1">
      <alignment horizontal="center" vertical="center" shrinkToFit="1"/>
    </xf>
    <xf numFmtId="0" fontId="19" fillId="0" borderId="105" xfId="54" applyFont="1" applyFill="1" applyBorder="1" applyAlignment="1">
      <alignment horizontal="center" vertical="center"/>
    </xf>
    <xf numFmtId="0" fontId="19" fillId="0" borderId="122" xfId="54" applyFont="1" applyFill="1" applyBorder="1" applyAlignment="1">
      <alignment horizontal="center" vertical="center"/>
    </xf>
    <xf numFmtId="0" fontId="18" fillId="0" borderId="38" xfId="54" applyFont="1" applyFill="1" applyBorder="1" applyAlignment="1">
      <alignment vertical="top"/>
    </xf>
    <xf numFmtId="0" fontId="18" fillId="0" borderId="11" xfId="54" applyFont="1" applyFill="1" applyBorder="1" applyAlignment="1">
      <alignment vertical="top" wrapText="1"/>
    </xf>
    <xf numFmtId="43" fontId="18" fillId="0" borderId="11" xfId="51" applyFont="1" applyFill="1" applyBorder="1" applyAlignment="1">
      <alignment vertical="top"/>
    </xf>
    <xf numFmtId="165" fontId="18" fillId="0" borderId="11" xfId="51" applyNumberFormat="1" applyFont="1" applyFill="1" applyBorder="1" applyAlignment="1">
      <alignment horizontal="center" vertical="top"/>
    </xf>
    <xf numFmtId="0" fontId="18" fillId="0" borderId="11" xfId="54" applyFont="1" applyFill="1" applyBorder="1" applyAlignment="1">
      <alignment horizontal="center" vertical="top" shrinkToFit="1"/>
    </xf>
    <xf numFmtId="43" fontId="18" fillId="0" borderId="36" xfId="54" applyNumberFormat="1" applyFont="1" applyFill="1" applyBorder="1" applyAlignment="1">
      <alignment vertical="top"/>
    </xf>
    <xf numFmtId="43" fontId="18" fillId="0" borderId="112" xfId="51" applyFont="1" applyFill="1" applyBorder="1" applyAlignment="1">
      <alignment vertical="top"/>
    </xf>
    <xf numFmtId="43" fontId="18" fillId="0" borderId="6" xfId="51" applyFont="1" applyFill="1" applyBorder="1" applyAlignment="1">
      <alignment vertical="top"/>
    </xf>
    <xf numFmtId="165" fontId="16" fillId="0" borderId="6" xfId="51" applyNumberFormat="1" applyFont="1" applyFill="1" applyBorder="1" applyAlignment="1">
      <alignment horizontal="center" vertical="top"/>
    </xf>
    <xf numFmtId="43" fontId="18" fillId="0" borderId="80" xfId="54" applyNumberFormat="1" applyFont="1" applyFill="1" applyBorder="1" applyAlignment="1">
      <alignment vertical="top"/>
    </xf>
    <xf numFmtId="43" fontId="18" fillId="0" borderId="4" xfId="51" applyFont="1" applyFill="1" applyBorder="1" applyAlignment="1">
      <alignment vertical="top"/>
    </xf>
    <xf numFmtId="43" fontId="18" fillId="0" borderId="123" xfId="51" applyFont="1" applyFill="1" applyBorder="1" applyAlignment="1">
      <alignment vertical="top"/>
    </xf>
    <xf numFmtId="165" fontId="18" fillId="0" borderId="6" xfId="51" applyNumberFormat="1" applyFont="1" applyFill="1" applyBorder="1" applyAlignment="1">
      <alignment horizontal="center" vertical="top"/>
    </xf>
    <xf numFmtId="164" fontId="18" fillId="0" borderId="6" xfId="54" applyNumberFormat="1" applyFont="1" applyFill="1" applyBorder="1" applyAlignment="1">
      <alignment horizontal="center" vertical="top" shrinkToFit="1"/>
    </xf>
    <xf numFmtId="0" fontId="18" fillId="0" borderId="5" xfId="54" applyFont="1" applyFill="1" applyBorder="1" applyAlignment="1">
      <alignment vertical="top" wrapText="1"/>
    </xf>
    <xf numFmtId="0" fontId="18" fillId="0" borderId="6" xfId="54" applyFont="1" applyFill="1" applyBorder="1" applyAlignment="1">
      <alignment horizontal="center" vertical="top" shrinkToFit="1"/>
    </xf>
    <xf numFmtId="0" fontId="18" fillId="0" borderId="80" xfId="54" applyNumberFormat="1" applyFont="1" applyFill="1" applyBorder="1" applyAlignment="1">
      <alignment vertical="top"/>
    </xf>
    <xf numFmtId="164" fontId="18" fillId="0" borderId="4" xfId="54" applyNumberFormat="1" applyFont="1" applyFill="1" applyBorder="1" applyAlignment="1">
      <alignment vertical="top"/>
    </xf>
    <xf numFmtId="164" fontId="18" fillId="0" borderId="123" xfId="54" applyNumberFormat="1" applyFont="1" applyFill="1" applyBorder="1" applyAlignment="1">
      <alignment vertical="top"/>
    </xf>
    <xf numFmtId="0" fontId="46" fillId="0" borderId="6" xfId="54" applyFont="1" applyFill="1" applyBorder="1" applyAlignment="1">
      <alignment vertical="top" wrapText="1"/>
    </xf>
    <xf numFmtId="43" fontId="46" fillId="0" borderId="6" xfId="51" applyFont="1" applyFill="1" applyBorder="1" applyAlignment="1">
      <alignment vertical="top"/>
    </xf>
    <xf numFmtId="165" fontId="46" fillId="0" borderId="6" xfId="51" applyNumberFormat="1" applyFont="1" applyFill="1" applyBorder="1" applyAlignment="1">
      <alignment horizontal="center" vertical="top"/>
    </xf>
    <xf numFmtId="164" fontId="46" fillId="0" borderId="6" xfId="54" applyNumberFormat="1" applyFont="1" applyFill="1" applyBorder="1" applyAlignment="1">
      <alignment horizontal="center" vertical="top" shrinkToFit="1"/>
    </xf>
    <xf numFmtId="43" fontId="46" fillId="0" borderId="80" xfId="54" applyNumberFormat="1" applyFont="1" applyFill="1" applyBorder="1" applyAlignment="1">
      <alignment vertical="top"/>
    </xf>
    <xf numFmtId="43" fontId="46" fillId="0" borderId="4" xfId="51" applyFont="1" applyFill="1" applyBorder="1" applyAlignment="1">
      <alignment vertical="top"/>
    </xf>
    <xf numFmtId="43" fontId="46" fillId="0" borderId="123" xfId="51" applyFont="1" applyFill="1" applyBorder="1" applyAlignment="1">
      <alignment vertical="top"/>
    </xf>
    <xf numFmtId="0" fontId="18" fillId="0" borderId="19" xfId="54" applyFont="1" applyFill="1" applyBorder="1" applyAlignment="1">
      <alignment horizontal="left" vertical="top"/>
    </xf>
    <xf numFmtId="0" fontId="16" fillId="0" borderId="6" xfId="54" applyFont="1" applyFill="1" applyBorder="1" applyAlignment="1">
      <alignment vertical="top" wrapText="1"/>
    </xf>
    <xf numFmtId="43" fontId="16" fillId="0" borderId="80" xfId="54" applyNumberFormat="1" applyFont="1" applyFill="1" applyBorder="1" applyAlignment="1">
      <alignment vertical="top"/>
    </xf>
    <xf numFmtId="164" fontId="16" fillId="0" borderId="6" xfId="54" applyNumberFormat="1" applyFont="1" applyFill="1" applyBorder="1" applyAlignment="1">
      <alignment horizontal="center" vertical="top" shrinkToFit="1"/>
    </xf>
    <xf numFmtId="0" fontId="77" fillId="0" borderId="17" xfId="54" applyFont="1" applyFill="1" applyBorder="1" applyAlignment="1">
      <alignment vertical="top" wrapText="1"/>
    </xf>
    <xf numFmtId="43" fontId="76" fillId="0" borderId="17" xfId="51" applyFont="1" applyFill="1" applyBorder="1" applyAlignment="1">
      <alignment vertical="top"/>
    </xf>
    <xf numFmtId="165" fontId="76" fillId="0" borderId="17" xfId="51" applyNumberFormat="1" applyFont="1" applyFill="1" applyBorder="1" applyAlignment="1">
      <alignment horizontal="center" vertical="top"/>
    </xf>
    <xf numFmtId="43" fontId="76" fillId="0" borderId="26" xfId="51" applyFont="1" applyFill="1" applyBorder="1" applyAlignment="1">
      <alignment vertical="top"/>
    </xf>
    <xf numFmtId="0" fontId="46" fillId="0" borderId="19" xfId="0" applyFont="1" applyFill="1" applyBorder="1" applyAlignment="1">
      <alignment horizontal="left" vertical="top"/>
    </xf>
    <xf numFmtId="0" fontId="46" fillId="0" borderId="6" xfId="0" applyFont="1" applyFill="1" applyBorder="1" applyAlignment="1">
      <alignment vertical="top" wrapText="1"/>
    </xf>
    <xf numFmtId="164" fontId="46" fillId="0" borderId="6" xfId="50" applyFont="1" applyFill="1" applyBorder="1" applyAlignment="1">
      <alignment vertical="top"/>
    </xf>
    <xf numFmtId="165" fontId="46" fillId="0" borderId="6" xfId="50" applyNumberFormat="1" applyFont="1" applyFill="1" applyBorder="1" applyAlignment="1">
      <alignment horizontal="center" vertical="top"/>
    </xf>
    <xf numFmtId="43" fontId="46" fillId="0" borderId="6" xfId="0" applyNumberFormat="1" applyFont="1" applyFill="1" applyBorder="1" applyAlignment="1">
      <alignment vertical="top"/>
    </xf>
    <xf numFmtId="164" fontId="46" fillId="0" borderId="7" xfId="50" applyFont="1" applyFill="1" applyBorder="1" applyAlignment="1">
      <alignment vertical="top"/>
    </xf>
    <xf numFmtId="43" fontId="46" fillId="0" borderId="7" xfId="0" applyNumberFormat="1" applyFont="1" applyFill="1" applyBorder="1" applyAlignment="1">
      <alignment vertical="top"/>
    </xf>
    <xf numFmtId="0" fontId="46" fillId="0" borderId="19" xfId="0" applyFont="1" applyFill="1" applyBorder="1" applyAlignment="1">
      <alignment vertical="top"/>
    </xf>
    <xf numFmtId="164" fontId="46" fillId="0" borderId="87" xfId="50" applyNumberFormat="1" applyFont="1" applyFill="1" applyBorder="1" applyAlignment="1">
      <alignment vertical="top"/>
    </xf>
    <xf numFmtId="164" fontId="18" fillId="0" borderId="85" xfId="50" applyFont="1" applyFill="1" applyBorder="1" applyAlignment="1">
      <alignment vertical="top"/>
    </xf>
    <xf numFmtId="164" fontId="46" fillId="0" borderId="13" xfId="50" applyNumberFormat="1" applyFont="1" applyFill="1" applyBorder="1" applyAlignment="1">
      <alignment vertical="top"/>
    </xf>
    <xf numFmtId="164" fontId="18" fillId="0" borderId="14" xfId="50" applyFont="1" applyFill="1" applyBorder="1" applyAlignment="1">
      <alignment vertical="top"/>
    </xf>
    <xf numFmtId="164" fontId="46" fillId="0" borderId="80" xfId="50" applyNumberFormat="1" applyFont="1" applyFill="1" applyBorder="1" applyAlignment="1">
      <alignment vertical="top"/>
    </xf>
    <xf numFmtId="164" fontId="46" fillId="0" borderId="6" xfId="50" applyNumberFormat="1" applyFont="1" applyFill="1" applyBorder="1" applyAlignment="1">
      <alignment vertical="top"/>
    </xf>
    <xf numFmtId="164" fontId="46" fillId="0" borderId="5" xfId="50" applyNumberFormat="1" applyFont="1" applyFill="1" applyBorder="1" applyAlignment="1">
      <alignment vertical="top"/>
    </xf>
    <xf numFmtId="3" fontId="46" fillId="0" borderId="6" xfId="50" applyNumberFormat="1" applyFont="1" applyFill="1" applyBorder="1" applyAlignment="1">
      <alignment horizontal="right" vertical="top"/>
    </xf>
    <xf numFmtId="164" fontId="46" fillId="0" borderId="6" xfId="50" applyFont="1" applyFill="1" applyBorder="1" applyAlignment="1">
      <alignment horizontal="center" vertical="top" wrapText="1"/>
    </xf>
    <xf numFmtId="164" fontId="46" fillId="0" borderId="19" xfId="50" applyNumberFormat="1" applyFont="1" applyFill="1" applyBorder="1" applyAlignment="1">
      <alignment horizontal="left" vertical="top"/>
    </xf>
    <xf numFmtId="0" fontId="46" fillId="0" borderId="80" xfId="0" applyFont="1" applyFill="1" applyBorder="1" applyAlignment="1">
      <alignment vertical="top" wrapText="1"/>
    </xf>
    <xf numFmtId="168" fontId="46" fillId="0" borderId="6" xfId="50" applyNumberFormat="1" applyFont="1" applyFill="1" applyBorder="1" applyAlignment="1">
      <alignment vertical="top"/>
    </xf>
    <xf numFmtId="168" fontId="46" fillId="0" borderId="7" xfId="50" applyNumberFormat="1" applyFont="1" applyFill="1" applyBorder="1" applyAlignment="1">
      <alignment vertical="top" shrinkToFit="1"/>
    </xf>
    <xf numFmtId="164" fontId="43" fillId="0" borderId="109" xfId="50" applyNumberFormat="1" applyFont="1" applyFill="1" applyBorder="1" applyAlignment="1">
      <alignment vertical="top"/>
    </xf>
    <xf numFmtId="164" fontId="43" fillId="0" borderId="9" xfId="41" applyNumberFormat="1" applyFont="1" applyFill="1" applyBorder="1" applyAlignment="1">
      <alignment vertical="top"/>
    </xf>
    <xf numFmtId="164" fontId="43" fillId="0" borderId="61" xfId="41" applyNumberFormat="1" applyFont="1" applyFill="1" applyBorder="1" applyAlignment="1">
      <alignment vertical="top"/>
    </xf>
    <xf numFmtId="164" fontId="46" fillId="0" borderId="9" xfId="50" applyNumberFormat="1" applyFont="1" applyFill="1" applyBorder="1" applyAlignment="1">
      <alignment vertical="top"/>
    </xf>
    <xf numFmtId="164" fontId="46" fillId="0" borderId="10" xfId="50" applyNumberFormat="1" applyFont="1" applyFill="1" applyBorder="1" applyAlignment="1">
      <alignment vertical="top"/>
    </xf>
    <xf numFmtId="164" fontId="46" fillId="0" borderId="85" xfId="50" applyNumberFormat="1" applyFont="1" applyFill="1" applyBorder="1" applyAlignment="1">
      <alignment vertical="top"/>
    </xf>
    <xf numFmtId="164" fontId="46" fillId="0" borderId="14" xfId="50" applyNumberFormat="1" applyFont="1" applyFill="1" applyBorder="1" applyAlignment="1">
      <alignment vertical="top"/>
    </xf>
    <xf numFmtId="164" fontId="46" fillId="0" borderId="20" xfId="50" applyNumberFormat="1" applyFont="1" applyFill="1" applyBorder="1" applyAlignment="1">
      <alignment vertical="top"/>
    </xf>
    <xf numFmtId="164" fontId="46" fillId="0" borderId="21" xfId="50" applyNumberFormat="1" applyFont="1" applyFill="1" applyBorder="1" applyAlignment="1">
      <alignment vertical="top"/>
    </xf>
    <xf numFmtId="0" fontId="46" fillId="0" borderId="6" xfId="50" applyNumberFormat="1" applyFont="1" applyFill="1" applyBorder="1" applyAlignment="1">
      <alignment horizontal="right" vertical="top"/>
    </xf>
    <xf numFmtId="164" fontId="46" fillId="0" borderId="6" xfId="50" applyFont="1" applyFill="1" applyBorder="1" applyAlignment="1">
      <alignment horizontal="center" vertical="top" shrinkToFit="1"/>
    </xf>
    <xf numFmtId="164" fontId="46" fillId="0" borderId="7" xfId="50" applyFont="1" applyFill="1" applyBorder="1" applyAlignment="1">
      <alignment vertical="top" shrinkToFit="1"/>
    </xf>
    <xf numFmtId="164" fontId="46" fillId="0" borderId="6" xfId="50" applyNumberFormat="1" applyFont="1" applyFill="1" applyBorder="1" applyAlignment="1">
      <alignment horizontal="center" vertical="top"/>
    </xf>
    <xf numFmtId="164" fontId="46" fillId="0" borderId="7" xfId="50" applyNumberFormat="1" applyFont="1" applyFill="1" applyBorder="1" applyAlignment="1">
      <alignment vertical="top"/>
    </xf>
    <xf numFmtId="43" fontId="46" fillId="0" borderId="6" xfId="50" applyNumberFormat="1" applyFont="1" applyFill="1" applyBorder="1" applyAlignment="1">
      <alignment vertical="top" shrinkToFit="1"/>
    </xf>
    <xf numFmtId="164" fontId="42" fillId="0" borderId="88" xfId="41" applyNumberFormat="1" applyFont="1" applyFill="1" applyBorder="1" applyAlignment="1">
      <alignment vertical="top"/>
    </xf>
    <xf numFmtId="164" fontId="42" fillId="0" borderId="87" xfId="41" applyNumberFormat="1" applyFont="1" applyFill="1" applyBorder="1" applyAlignment="1">
      <alignment vertical="top"/>
    </xf>
    <xf numFmtId="164" fontId="42" fillId="0" borderId="127" xfId="41" applyNumberFormat="1" applyFont="1" applyFill="1" applyBorder="1" applyAlignment="1">
      <alignment vertical="top"/>
    </xf>
    <xf numFmtId="164" fontId="64" fillId="0" borderId="9" xfId="50" applyNumberFormat="1" applyFont="1" applyFill="1" applyBorder="1" applyAlignment="1">
      <alignment vertical="top"/>
    </xf>
    <xf numFmtId="164" fontId="64" fillId="0" borderId="85" xfId="50" applyNumberFormat="1" applyFont="1" applyFill="1" applyBorder="1" applyAlignment="1">
      <alignment vertical="top"/>
    </xf>
    <xf numFmtId="164" fontId="64" fillId="0" borderId="87" xfId="50" applyNumberFormat="1" applyFont="1" applyFill="1" applyBorder="1" applyAlignment="1">
      <alignment vertical="top"/>
    </xf>
    <xf numFmtId="164" fontId="64" fillId="0" borderId="20" xfId="50" applyNumberFormat="1" applyFont="1" applyFill="1" applyBorder="1" applyAlignment="1">
      <alignment vertical="top"/>
    </xf>
    <xf numFmtId="164" fontId="64" fillId="0" borderId="21" xfId="50" applyNumberFormat="1" applyFont="1" applyFill="1" applyBorder="1" applyAlignment="1">
      <alignment vertical="top"/>
    </xf>
    <xf numFmtId="164" fontId="46" fillId="0" borderId="7" xfId="50" applyNumberFormat="1" applyFont="1" applyFill="1" applyBorder="1" applyAlignment="1">
      <alignment vertical="top" shrinkToFit="1"/>
    </xf>
    <xf numFmtId="165" fontId="46" fillId="0" borderId="19" xfId="50" applyNumberFormat="1" applyFont="1" applyFill="1" applyBorder="1" applyAlignment="1">
      <alignment horizontal="left" vertical="top"/>
    </xf>
    <xf numFmtId="164" fontId="43" fillId="0" borderId="109" xfId="41" applyNumberFormat="1" applyFont="1" applyFill="1" applyBorder="1" applyAlignment="1">
      <alignment vertical="top"/>
    </xf>
    <xf numFmtId="0" fontId="46" fillId="0" borderId="7" xfId="0" applyNumberFormat="1" applyFont="1" applyFill="1" applyBorder="1" applyAlignment="1">
      <alignment vertical="top"/>
    </xf>
    <xf numFmtId="164" fontId="42" fillId="0" borderId="13" xfId="41" applyNumberFormat="1" applyFont="1" applyFill="1" applyBorder="1" applyAlignment="1">
      <alignment vertical="top"/>
    </xf>
    <xf numFmtId="164" fontId="64" fillId="0" borderId="10" xfId="50" applyNumberFormat="1" applyFont="1" applyFill="1" applyBorder="1" applyAlignment="1">
      <alignment vertical="top"/>
    </xf>
    <xf numFmtId="164" fontId="46" fillId="0" borderId="18" xfId="50" applyNumberFormat="1" applyFont="1" applyFill="1" applyBorder="1" applyAlignment="1">
      <alignment vertical="top"/>
    </xf>
    <xf numFmtId="164" fontId="16" fillId="0" borderId="13" xfId="50" applyNumberFormat="1" applyFont="1" applyFill="1" applyBorder="1" applyAlignment="1">
      <alignment vertical="top"/>
    </xf>
    <xf numFmtId="164" fontId="18" fillId="0" borderId="9" xfId="50" applyNumberFormat="1" applyFont="1" applyFill="1" applyBorder="1" applyAlignment="1">
      <alignment vertical="top"/>
    </xf>
    <xf numFmtId="164" fontId="18" fillId="0" borderId="10" xfId="50" applyNumberFormat="1" applyFont="1" applyFill="1" applyBorder="1" applyAlignment="1">
      <alignment vertical="top"/>
    </xf>
    <xf numFmtId="164" fontId="18" fillId="0" borderId="14" xfId="50" applyNumberFormat="1" applyFont="1" applyFill="1" applyBorder="1" applyAlignment="1">
      <alignment vertical="top"/>
    </xf>
    <xf numFmtId="164" fontId="18" fillId="0" borderId="20" xfId="50" applyNumberFormat="1" applyFont="1" applyFill="1" applyBorder="1" applyAlignment="1">
      <alignment vertical="top"/>
    </xf>
    <xf numFmtId="164" fontId="18" fillId="0" borderId="21" xfId="50" applyNumberFormat="1" applyFont="1" applyFill="1" applyBorder="1" applyAlignment="1">
      <alignment vertical="top"/>
    </xf>
    <xf numFmtId="165" fontId="46" fillId="0" borderId="6" xfId="50" applyNumberFormat="1" applyFont="1" applyFill="1" applyBorder="1" applyAlignment="1">
      <alignment vertical="top"/>
    </xf>
    <xf numFmtId="164" fontId="46" fillId="0" borderId="19" xfId="50" applyNumberFormat="1" applyFont="1" applyFill="1" applyBorder="1" applyAlignment="1">
      <alignment vertical="top"/>
    </xf>
    <xf numFmtId="43" fontId="46" fillId="0" borderId="80" xfId="50" applyNumberFormat="1" applyFont="1" applyFill="1" applyBorder="1" applyAlignment="1">
      <alignment vertical="top" shrinkToFit="1"/>
    </xf>
    <xf numFmtId="164" fontId="18" fillId="0" borderId="13" xfId="50" applyNumberFormat="1" applyFont="1" applyFill="1" applyBorder="1" applyAlignment="1">
      <alignment vertical="top"/>
    </xf>
    <xf numFmtId="164" fontId="46" fillId="0" borderId="6" xfId="50" applyFont="1" applyFill="1" applyBorder="1" applyAlignment="1">
      <alignment horizontal="center" vertical="top"/>
    </xf>
    <xf numFmtId="164" fontId="43" fillId="0" borderId="9" xfId="41" applyFont="1" applyFill="1" applyBorder="1" applyAlignment="1">
      <alignment vertical="top"/>
    </xf>
    <xf numFmtId="164" fontId="42" fillId="0" borderId="13" xfId="41" applyFont="1" applyFill="1" applyBorder="1" applyAlignment="1">
      <alignment vertical="top"/>
    </xf>
    <xf numFmtId="164" fontId="43" fillId="0" borderId="13" xfId="41" applyFont="1" applyFill="1" applyBorder="1" applyAlignment="1">
      <alignment vertical="top"/>
    </xf>
    <xf numFmtId="169" fontId="46" fillId="0" borderId="10" xfId="50" applyNumberFormat="1" applyFont="1" applyFill="1" applyBorder="1" applyAlignment="1">
      <alignment vertical="top"/>
    </xf>
    <xf numFmtId="164" fontId="16" fillId="0" borderId="13" xfId="41" applyFont="1" applyFill="1" applyBorder="1" applyAlignment="1">
      <alignment vertical="top"/>
    </xf>
    <xf numFmtId="43" fontId="46" fillId="0" borderId="18" xfId="0" applyNumberFormat="1" applyFont="1" applyFill="1" applyBorder="1" applyAlignment="1">
      <alignment vertical="top"/>
    </xf>
    <xf numFmtId="0" fontId="46" fillId="0" borderId="136" xfId="0" applyFont="1" applyFill="1" applyBorder="1" applyAlignment="1">
      <alignment horizontal="center" vertical="top"/>
    </xf>
    <xf numFmtId="0" fontId="46" fillId="0" borderId="93" xfId="0" applyFont="1" applyFill="1" applyBorder="1" applyAlignment="1">
      <alignment vertical="top"/>
    </xf>
    <xf numFmtId="164" fontId="46" fillId="0" borderId="93" xfId="50" applyNumberFormat="1" applyFont="1" applyFill="1" applyBorder="1" applyAlignment="1">
      <alignment vertical="top"/>
    </xf>
    <xf numFmtId="165" fontId="46" fillId="0" borderId="93" xfId="50" applyNumberFormat="1" applyFont="1" applyFill="1" applyBorder="1" applyAlignment="1">
      <alignment vertical="top"/>
    </xf>
    <xf numFmtId="0" fontId="46" fillId="0" borderId="93" xfId="0" applyFont="1" applyFill="1" applyBorder="1" applyAlignment="1">
      <alignment horizontal="center" vertical="top" shrinkToFit="1"/>
    </xf>
    <xf numFmtId="43" fontId="46" fillId="0" borderId="116" xfId="0" applyNumberFormat="1" applyFont="1" applyFill="1" applyBorder="1" applyAlignment="1">
      <alignment vertical="top"/>
    </xf>
    <xf numFmtId="0" fontId="46" fillId="0" borderId="134" xfId="0" applyFont="1" applyFill="1" applyBorder="1" applyAlignment="1">
      <alignment vertical="top"/>
    </xf>
    <xf numFmtId="0" fontId="46" fillId="0" borderId="137" xfId="0" applyFont="1" applyFill="1" applyBorder="1" applyAlignment="1">
      <alignment vertical="top" wrapText="1"/>
    </xf>
    <xf numFmtId="165" fontId="46" fillId="0" borderId="93" xfId="50" applyNumberFormat="1" applyFont="1" applyFill="1" applyBorder="1" applyAlignment="1">
      <alignment horizontal="center" vertical="top"/>
    </xf>
    <xf numFmtId="0" fontId="57" fillId="0" borderId="93" xfId="0" applyFont="1" applyFill="1" applyBorder="1" applyAlignment="1">
      <alignment horizontal="center" vertical="top" wrapText="1"/>
    </xf>
    <xf numFmtId="43" fontId="46" fillId="0" borderId="135" xfId="50" applyNumberFormat="1" applyFont="1" applyFill="1" applyBorder="1" applyAlignment="1">
      <alignment vertical="top" shrinkToFit="1"/>
    </xf>
    <xf numFmtId="43" fontId="46" fillId="0" borderId="93" xfId="50" applyNumberFormat="1" applyFont="1" applyFill="1" applyBorder="1" applyAlignment="1">
      <alignment vertical="top" shrinkToFit="1"/>
    </xf>
    <xf numFmtId="43" fontId="46" fillId="0" borderId="116" xfId="50" applyNumberFormat="1" applyFont="1" applyFill="1" applyBorder="1" applyAlignment="1">
      <alignment vertical="top" shrinkToFit="1"/>
    </xf>
    <xf numFmtId="0" fontId="46" fillId="0" borderId="56" xfId="0" applyFont="1" applyFill="1" applyBorder="1" applyAlignment="1">
      <alignment horizontal="center" vertical="center" wrapText="1"/>
    </xf>
    <xf numFmtId="168" fontId="46" fillId="0" borderId="19" xfId="50" applyNumberFormat="1" applyFont="1" applyFill="1" applyBorder="1" applyAlignment="1">
      <alignment vertical="top"/>
    </xf>
    <xf numFmtId="43" fontId="43" fillId="0" borderId="62" xfId="50" applyNumberFormat="1" applyFont="1" applyFill="1" applyBorder="1" applyAlignment="1">
      <alignment vertical="top" shrinkToFit="1"/>
    </xf>
    <xf numFmtId="164" fontId="43" fillId="0" borderId="65" xfId="50" applyFont="1" applyFill="1" applyBorder="1" applyAlignment="1">
      <alignment vertical="top"/>
    </xf>
    <xf numFmtId="43" fontId="43" fillId="0" borderId="15" xfId="50" applyNumberFormat="1" applyFont="1" applyFill="1" applyBorder="1" applyAlignment="1">
      <alignment vertical="top" shrinkToFit="1"/>
    </xf>
    <xf numFmtId="43" fontId="43" fillId="0" borderId="50" xfId="50" applyNumberFormat="1" applyFont="1" applyFill="1" applyBorder="1" applyAlignment="1">
      <alignment vertical="top" shrinkToFit="1"/>
    </xf>
    <xf numFmtId="43" fontId="46" fillId="0" borderId="19" xfId="50" applyNumberFormat="1" applyFont="1" applyFill="1" applyBorder="1" applyAlignment="1">
      <alignment vertical="top" shrinkToFit="1"/>
    </xf>
    <xf numFmtId="164" fontId="46" fillId="0" borderId="65" xfId="50" applyFont="1" applyFill="1" applyBorder="1" applyAlignment="1">
      <alignment vertical="top"/>
    </xf>
    <xf numFmtId="43" fontId="42" fillId="0" borderId="86" xfId="50" applyNumberFormat="1" applyFont="1" applyFill="1" applyBorder="1" applyAlignment="1">
      <alignment vertical="top" shrinkToFit="1"/>
    </xf>
    <xf numFmtId="43" fontId="42" fillId="0" borderId="50" xfId="50" applyNumberFormat="1" applyFont="1" applyFill="1" applyBorder="1" applyAlignment="1">
      <alignment vertical="top" shrinkToFit="1"/>
    </xf>
    <xf numFmtId="43" fontId="42" fillId="0" borderId="62" xfId="50" applyNumberFormat="1" applyFont="1" applyFill="1" applyBorder="1" applyAlignment="1">
      <alignment vertical="top" shrinkToFit="1"/>
    </xf>
    <xf numFmtId="43" fontId="43" fillId="0" borderId="16" xfId="50" applyNumberFormat="1" applyFont="1" applyFill="1" applyBorder="1" applyAlignment="1">
      <alignment vertical="top" shrinkToFit="1"/>
    </xf>
    <xf numFmtId="43" fontId="43" fillId="0" borderId="66" xfId="50" applyNumberFormat="1" applyFont="1" applyFill="1" applyBorder="1" applyAlignment="1">
      <alignment vertical="top" shrinkToFit="1"/>
    </xf>
    <xf numFmtId="43" fontId="46" fillId="0" borderId="4" xfId="0" applyNumberFormat="1" applyFont="1" applyFill="1" applyBorder="1" applyAlignment="1">
      <alignment vertical="top"/>
    </xf>
    <xf numFmtId="43" fontId="42" fillId="0" borderId="15" xfId="50" applyNumberFormat="1" applyFont="1" applyFill="1" applyBorder="1" applyAlignment="1">
      <alignment vertical="top" shrinkToFit="1"/>
    </xf>
    <xf numFmtId="43" fontId="16" fillId="0" borderId="15" xfId="50" applyNumberFormat="1" applyFont="1" applyFill="1" applyBorder="1" applyAlignment="1">
      <alignment vertical="top" shrinkToFit="1"/>
    </xf>
    <xf numFmtId="164" fontId="42" fillId="0" borderId="21" xfId="50" applyFont="1" applyFill="1" applyBorder="1" applyAlignment="1">
      <alignment vertical="top"/>
    </xf>
    <xf numFmtId="43" fontId="43" fillId="0" borderId="86" xfId="50" applyNumberFormat="1" applyFont="1" applyFill="1" applyBorder="1" applyAlignment="1">
      <alignment vertical="top" shrinkToFit="1"/>
    </xf>
    <xf numFmtId="43" fontId="43" fillId="0" borderId="87" xfId="50" applyNumberFormat="1" applyFont="1" applyFill="1" applyBorder="1" applyAlignment="1">
      <alignment vertical="top" shrinkToFit="1"/>
    </xf>
    <xf numFmtId="164" fontId="43" fillId="0" borderId="145" xfId="50" applyFont="1" applyFill="1" applyBorder="1" applyAlignment="1">
      <alignment vertical="top"/>
    </xf>
    <xf numFmtId="164" fontId="43" fillId="0" borderId="119" xfId="50" applyFont="1" applyFill="1" applyBorder="1" applyAlignment="1">
      <alignment vertical="top"/>
    </xf>
    <xf numFmtId="164" fontId="42" fillId="0" borderId="85" xfId="50" applyFont="1" applyFill="1" applyBorder="1" applyAlignment="1">
      <alignment vertical="top"/>
    </xf>
    <xf numFmtId="164" fontId="46" fillId="0" borderId="27" xfId="50" applyNumberFormat="1" applyFont="1" applyFill="1" applyBorder="1" applyAlignment="1">
      <alignment vertical="top"/>
    </xf>
    <xf numFmtId="164" fontId="46" fillId="0" borderId="29" xfId="50" applyNumberFormat="1" applyFont="1" applyFill="1" applyBorder="1" applyAlignment="1">
      <alignment vertical="top"/>
    </xf>
    <xf numFmtId="164" fontId="46" fillId="0" borderId="29" xfId="50" applyFont="1" applyFill="1" applyBorder="1" applyAlignment="1">
      <alignment horizontal="center" vertical="top" shrinkToFit="1"/>
    </xf>
    <xf numFmtId="0" fontId="46" fillId="0" borderId="29" xfId="0" applyFont="1" applyFill="1" applyBorder="1" applyAlignment="1">
      <alignment vertical="top" wrapText="1"/>
    </xf>
    <xf numFmtId="165" fontId="46" fillId="0" borderId="29" xfId="50" applyNumberFormat="1" applyFont="1" applyFill="1" applyBorder="1" applyAlignment="1">
      <alignment horizontal="center" vertical="top"/>
    </xf>
    <xf numFmtId="0" fontId="46" fillId="0" borderId="29" xfId="0" applyFont="1" applyFill="1" applyBorder="1" applyAlignment="1">
      <alignment horizontal="center" vertical="top" shrinkToFit="1"/>
    </xf>
    <xf numFmtId="43" fontId="46" fillId="0" borderId="71" xfId="50" applyNumberFormat="1" applyFont="1" applyFill="1" applyBorder="1" applyAlignment="1">
      <alignment vertical="top" shrinkToFit="1"/>
    </xf>
    <xf numFmtId="43" fontId="46" fillId="0" borderId="29" xfId="50" applyNumberFormat="1" applyFont="1" applyFill="1" applyBorder="1" applyAlignment="1">
      <alignment vertical="top" shrinkToFit="1"/>
    </xf>
    <xf numFmtId="164" fontId="42" fillId="0" borderId="68" xfId="50" applyFont="1" applyFill="1" applyBorder="1" applyAlignment="1">
      <alignment vertical="top"/>
    </xf>
    <xf numFmtId="164" fontId="46" fillId="0" borderId="55" xfId="50" applyNumberFormat="1" applyFont="1" applyFill="1" applyBorder="1" applyAlignment="1">
      <alignment vertical="top"/>
    </xf>
    <xf numFmtId="43" fontId="43" fillId="0" borderId="81" xfId="50" applyNumberFormat="1" applyFont="1" applyFill="1" applyBorder="1" applyAlignment="1">
      <alignment vertical="top" shrinkToFit="1"/>
    </xf>
    <xf numFmtId="43" fontId="43" fillId="0" borderId="49" xfId="50" applyNumberFormat="1" applyFont="1" applyFill="1" applyBorder="1" applyAlignment="1">
      <alignment vertical="top" shrinkToFit="1"/>
    </xf>
    <xf numFmtId="166" fontId="46" fillId="0" borderId="29" xfId="50" applyNumberFormat="1" applyFont="1" applyFill="1" applyBorder="1" applyAlignment="1">
      <alignment horizontal="right" vertical="top"/>
    </xf>
    <xf numFmtId="164" fontId="46" fillId="0" borderId="72" xfId="50" applyNumberFormat="1" applyFont="1" applyFill="1" applyBorder="1" applyAlignment="1">
      <alignment vertical="top" shrinkToFit="1"/>
    </xf>
    <xf numFmtId="43" fontId="46" fillId="0" borderId="72" xfId="0" applyNumberFormat="1" applyFont="1" applyFill="1" applyBorder="1" applyAlignment="1">
      <alignment vertical="top"/>
    </xf>
    <xf numFmtId="164" fontId="43" fillId="0" borderId="68" xfId="50" applyFont="1" applyFill="1" applyBorder="1" applyAlignment="1">
      <alignment vertical="top"/>
    </xf>
    <xf numFmtId="164" fontId="43" fillId="0" borderId="146" xfId="50" applyFont="1" applyFill="1" applyBorder="1" applyAlignment="1">
      <alignment vertical="top"/>
    </xf>
    <xf numFmtId="164" fontId="16" fillId="0" borderId="119" xfId="50" applyFont="1" applyFill="1" applyBorder="1" applyAlignment="1">
      <alignment vertical="top"/>
    </xf>
    <xf numFmtId="165" fontId="16" fillId="0" borderId="17" xfId="50" applyNumberFormat="1" applyFont="1" applyFill="1" applyBorder="1" applyAlignment="1">
      <alignment vertical="top"/>
    </xf>
    <xf numFmtId="164" fontId="16" fillId="0" borderId="17" xfId="50" applyFont="1" applyFill="1" applyBorder="1" applyAlignment="1">
      <alignment vertical="top"/>
    </xf>
    <xf numFmtId="164" fontId="18" fillId="0" borderId="18" xfId="50" applyNumberFormat="1" applyFont="1" applyFill="1" applyBorder="1" applyAlignment="1">
      <alignment vertical="top"/>
    </xf>
    <xf numFmtId="43" fontId="16" fillId="0" borderId="16" xfId="50" applyNumberFormat="1" applyFont="1" applyFill="1" applyBorder="1" applyAlignment="1">
      <alignment vertical="top" shrinkToFit="1"/>
    </xf>
    <xf numFmtId="43" fontId="16" fillId="0" borderId="106" xfId="50" applyNumberFormat="1" applyFont="1" applyFill="1" applyBorder="1" applyAlignment="1">
      <alignment vertical="top" shrinkToFit="1"/>
    </xf>
    <xf numFmtId="43" fontId="43" fillId="0" borderId="73" xfId="50" applyNumberFormat="1" applyFont="1" applyFill="1" applyBorder="1" applyAlignment="1">
      <alignment vertical="top" shrinkToFit="1"/>
    </xf>
    <xf numFmtId="164" fontId="16" fillId="0" borderId="14" xfId="50" applyFont="1" applyFill="1" applyBorder="1" applyAlignment="1">
      <alignment vertical="top"/>
    </xf>
    <xf numFmtId="164" fontId="16" fillId="0" borderId="18" xfId="50" applyFont="1" applyFill="1" applyBorder="1" applyAlignment="1">
      <alignment vertical="top"/>
    </xf>
    <xf numFmtId="43" fontId="43" fillId="0" borderId="83" xfId="50" applyNumberFormat="1" applyFont="1" applyFill="1" applyBorder="1" applyAlignment="1">
      <alignment vertical="top" shrinkToFit="1"/>
    </xf>
    <xf numFmtId="43" fontId="43" fillId="0" borderId="82" xfId="50" applyNumberFormat="1" applyFont="1" applyFill="1" applyBorder="1" applyAlignment="1">
      <alignment vertical="top" shrinkToFit="1"/>
    </xf>
    <xf numFmtId="0" fontId="46" fillId="0" borderId="7" xfId="0" applyFont="1" applyFill="1" applyBorder="1" applyAlignment="1">
      <alignment vertical="top"/>
    </xf>
    <xf numFmtId="0" fontId="43" fillId="0" borderId="49" xfId="0" applyFont="1" applyFill="1" applyBorder="1" applyAlignment="1">
      <alignment vertical="top"/>
    </xf>
    <xf numFmtId="164" fontId="42" fillId="0" borderId="119" xfId="50" applyFont="1" applyFill="1" applyBorder="1" applyAlignment="1">
      <alignment vertical="top"/>
    </xf>
    <xf numFmtId="164" fontId="64" fillId="0" borderId="14" xfId="50" applyNumberFormat="1" applyFont="1" applyFill="1" applyBorder="1" applyAlignment="1">
      <alignment vertical="top"/>
    </xf>
    <xf numFmtId="0" fontId="55" fillId="0" borderId="13" xfId="0" applyFont="1" applyFill="1" applyBorder="1" applyAlignment="1">
      <alignment vertical="top" wrapText="1"/>
    </xf>
    <xf numFmtId="169" fontId="46" fillId="0" borderId="14" xfId="5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/>
    </xf>
    <xf numFmtId="0" fontId="43" fillId="0" borderId="65" xfId="0" applyNumberFormat="1" applyFont="1" applyBorder="1" applyAlignment="1">
      <alignment vertical="top" wrapText="1"/>
    </xf>
    <xf numFmtId="164" fontId="43" fillId="0" borderId="120" xfId="50" applyFont="1" applyFill="1" applyBorder="1" applyAlignment="1">
      <alignment vertical="top"/>
    </xf>
    <xf numFmtId="164" fontId="43" fillId="0" borderId="90" xfId="50" applyFont="1" applyFill="1" applyBorder="1" applyAlignment="1">
      <alignment vertical="top"/>
    </xf>
    <xf numFmtId="164" fontId="43" fillId="0" borderId="37" xfId="50" applyFont="1" applyFill="1" applyBorder="1" applyAlignment="1">
      <alignment vertical="top" shrinkToFit="1"/>
    </xf>
    <xf numFmtId="164" fontId="42" fillId="0" borderId="14" xfId="50" applyFont="1" applyFill="1" applyBorder="1" applyAlignment="1">
      <alignment vertical="top" shrinkToFit="1"/>
    </xf>
    <xf numFmtId="164" fontId="43" fillId="0" borderId="21" xfId="50" applyFont="1" applyFill="1" applyBorder="1" applyAlignment="1">
      <alignment vertical="top" shrinkToFit="1"/>
    </xf>
    <xf numFmtId="164" fontId="46" fillId="0" borderId="140" xfId="50" applyFont="1" applyFill="1" applyBorder="1" applyAlignment="1">
      <alignment vertical="top"/>
    </xf>
    <xf numFmtId="164" fontId="46" fillId="0" borderId="140" xfId="50" applyFont="1" applyFill="1" applyBorder="1" applyAlignment="1">
      <alignment vertical="top" shrinkToFit="1"/>
    </xf>
    <xf numFmtId="165" fontId="43" fillId="0" borderId="25" xfId="50" applyNumberFormat="1" applyFont="1" applyFill="1" applyBorder="1" applyAlignment="1">
      <alignment horizontal="right" vertical="top"/>
    </xf>
    <xf numFmtId="165" fontId="43" fillId="0" borderId="13" xfId="50" applyNumberFormat="1" applyFont="1" applyFill="1" applyBorder="1" applyAlignment="1">
      <alignment horizontal="right" vertical="top"/>
    </xf>
    <xf numFmtId="165" fontId="42" fillId="0" borderId="13" xfId="50" applyNumberFormat="1" applyFont="1" applyFill="1" applyBorder="1" applyAlignment="1">
      <alignment horizontal="right" vertical="top"/>
    </xf>
    <xf numFmtId="0" fontId="43" fillId="0" borderId="13" xfId="0" applyFont="1" applyFill="1" applyBorder="1" applyAlignment="1">
      <alignment horizontal="right" vertical="top" wrapText="1"/>
    </xf>
    <xf numFmtId="0" fontId="43" fillId="0" borderId="20" xfId="0" applyFont="1" applyFill="1" applyBorder="1" applyAlignment="1">
      <alignment horizontal="right" vertical="top" wrapText="1"/>
    </xf>
    <xf numFmtId="164" fontId="43" fillId="0" borderId="85" xfId="50" applyFont="1" applyFill="1" applyBorder="1" applyAlignment="1">
      <alignment vertical="top"/>
    </xf>
    <xf numFmtId="164" fontId="43" fillId="0" borderId="119" xfId="50" applyFont="1" applyFill="1" applyBorder="1"/>
    <xf numFmtId="164" fontId="46" fillId="0" borderId="119" xfId="50" applyFont="1" applyFill="1" applyBorder="1" applyAlignment="1">
      <alignment vertical="top"/>
    </xf>
    <xf numFmtId="165" fontId="46" fillId="0" borderId="20" xfId="50" applyNumberFormat="1" applyFont="1" applyFill="1" applyBorder="1" applyAlignment="1">
      <alignment vertical="top"/>
    </xf>
    <xf numFmtId="164" fontId="46" fillId="0" borderId="20" xfId="50" applyFont="1" applyFill="1" applyBorder="1" applyAlignment="1">
      <alignment horizontal="center" vertical="top"/>
    </xf>
    <xf numFmtId="164" fontId="46" fillId="0" borderId="50" xfId="50" applyNumberFormat="1" applyFont="1" applyFill="1" applyBorder="1" applyAlignment="1">
      <alignment vertical="top"/>
    </xf>
    <xf numFmtId="164" fontId="46" fillId="0" borderId="139" xfId="50" applyFont="1" applyFill="1" applyBorder="1" applyAlignment="1">
      <alignment vertical="top"/>
    </xf>
    <xf numFmtId="165" fontId="46" fillId="0" borderId="139" xfId="50" applyNumberFormat="1" applyFont="1" applyFill="1" applyBorder="1" applyAlignment="1">
      <alignment vertical="top"/>
    </xf>
    <xf numFmtId="164" fontId="43" fillId="0" borderId="119" xfId="50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84" fillId="0" borderId="113" xfId="0" applyFont="1" applyBorder="1" applyAlignment="1">
      <alignment vertical="top" wrapText="1"/>
    </xf>
    <xf numFmtId="0" fontId="42" fillId="0" borderId="38" xfId="50" applyNumberFormat="1" applyFont="1" applyFill="1" applyBorder="1" applyAlignment="1">
      <alignment vertical="top"/>
    </xf>
    <xf numFmtId="0" fontId="16" fillId="0" borderId="145" xfId="0" applyFont="1" applyFill="1" applyBorder="1" applyAlignment="1">
      <alignment vertical="top" wrapText="1"/>
    </xf>
    <xf numFmtId="164" fontId="16" fillId="0" borderId="84" xfId="50" applyFont="1" applyFill="1" applyBorder="1" applyAlignment="1">
      <alignment vertical="top"/>
    </xf>
    <xf numFmtId="164" fontId="16" fillId="0" borderId="87" xfId="50" applyFont="1" applyFill="1" applyBorder="1" applyAlignment="1">
      <alignment vertical="top"/>
    </xf>
    <xf numFmtId="164" fontId="16" fillId="0" borderId="85" xfId="50" applyFont="1" applyFill="1" applyBorder="1" applyAlignment="1">
      <alignment vertical="top"/>
    </xf>
    <xf numFmtId="0" fontId="16" fillId="0" borderId="119" xfId="0" applyFont="1" applyFill="1" applyBorder="1" applyAlignment="1">
      <alignment vertical="top" wrapText="1"/>
    </xf>
    <xf numFmtId="164" fontId="16" fillId="0" borderId="15" xfId="50" applyFont="1" applyFill="1" applyBorder="1" applyAlignment="1">
      <alignment vertical="top"/>
    </xf>
    <xf numFmtId="0" fontId="16" fillId="0" borderId="15" xfId="50" applyNumberFormat="1" applyFont="1" applyFill="1" applyBorder="1" applyAlignment="1">
      <alignment vertical="top"/>
    </xf>
    <xf numFmtId="164" fontId="16" fillId="0" borderId="12" xfId="50" applyFont="1" applyFill="1" applyBorder="1" applyAlignment="1">
      <alignment vertical="top"/>
    </xf>
    <xf numFmtId="0" fontId="16" fillId="0" borderId="98" xfId="0" applyFont="1" applyFill="1" applyBorder="1" applyAlignment="1">
      <alignment vertical="top"/>
    </xf>
    <xf numFmtId="0" fontId="16" fillId="0" borderId="131" xfId="0" applyFont="1" applyFill="1" applyBorder="1" applyAlignment="1">
      <alignment vertical="top" wrapText="1"/>
    </xf>
    <xf numFmtId="164" fontId="16" fillId="0" borderId="98" xfId="50" applyFont="1" applyFill="1" applyBorder="1" applyAlignment="1">
      <alignment vertical="top"/>
    </xf>
    <xf numFmtId="164" fontId="16" fillId="0" borderId="29" xfId="50" applyFont="1" applyFill="1" applyBorder="1" applyAlignment="1">
      <alignment vertical="top"/>
    </xf>
    <xf numFmtId="164" fontId="16" fillId="0" borderId="72" xfId="50" applyFont="1" applyFill="1" applyBorder="1" applyAlignment="1">
      <alignment vertical="top"/>
    </xf>
    <xf numFmtId="0" fontId="16" fillId="0" borderId="27" xfId="0" applyFont="1" applyFill="1" applyBorder="1" applyAlignment="1">
      <alignment vertical="top"/>
    </xf>
    <xf numFmtId="164" fontId="16" fillId="0" borderId="71" xfId="50" applyFont="1" applyFill="1" applyBorder="1" applyAlignment="1">
      <alignment vertical="top"/>
    </xf>
    <xf numFmtId="0" fontId="16" fillId="0" borderId="84" xfId="0" applyFont="1" applyFill="1" applyBorder="1" applyAlignment="1">
      <alignment horizontal="left" vertical="top" indent="1"/>
    </xf>
    <xf numFmtId="0" fontId="16" fillId="0" borderId="86" xfId="5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horizontal="left" vertical="top" indent="1"/>
    </xf>
    <xf numFmtId="0" fontId="67" fillId="0" borderId="12" xfId="0" applyFont="1" applyFill="1" applyBorder="1" applyAlignment="1">
      <alignment horizontal="left" vertical="top" indent="1"/>
    </xf>
    <xf numFmtId="0" fontId="43" fillId="0" borderId="12" xfId="0" applyFont="1" applyFill="1" applyBorder="1" applyAlignment="1">
      <alignment horizontal="left" vertical="top" indent="1"/>
    </xf>
    <xf numFmtId="0" fontId="18" fillId="0" borderId="12" xfId="0" applyFont="1" applyFill="1" applyBorder="1"/>
    <xf numFmtId="0" fontId="18" fillId="0" borderId="119" xfId="0" applyFont="1" applyFill="1" applyBorder="1" applyAlignment="1">
      <alignment vertical="top" wrapText="1"/>
    </xf>
    <xf numFmtId="164" fontId="18" fillId="0" borderId="12" xfId="50" applyFont="1" applyFill="1" applyBorder="1" applyAlignment="1">
      <alignment vertical="top"/>
    </xf>
    <xf numFmtId="164" fontId="18" fillId="0" borderId="13" xfId="50" applyFont="1" applyFill="1" applyBorder="1" applyAlignment="1">
      <alignment vertical="top"/>
    </xf>
    <xf numFmtId="0" fontId="16" fillId="0" borderId="12" xfId="0" applyFont="1" applyFill="1" applyBorder="1" applyAlignment="1">
      <alignment horizontal="left" indent="1"/>
    </xf>
    <xf numFmtId="0" fontId="18" fillId="0" borderId="120" xfId="0" applyFont="1" applyFill="1" applyBorder="1" applyAlignment="1">
      <alignment vertical="top"/>
    </xf>
    <xf numFmtId="0" fontId="18" fillId="0" borderId="147" xfId="0" applyFont="1" applyFill="1" applyBorder="1" applyAlignment="1">
      <alignment vertical="top" wrapText="1"/>
    </xf>
    <xf numFmtId="164" fontId="18" fillId="0" borderId="120" xfId="50" applyFont="1" applyFill="1" applyBorder="1" applyAlignment="1">
      <alignment vertical="top"/>
    </xf>
    <xf numFmtId="164" fontId="18" fillId="0" borderId="25" xfId="50" applyFont="1" applyFill="1" applyBorder="1" applyAlignment="1">
      <alignment vertical="top"/>
    </xf>
    <xf numFmtId="164" fontId="18" fillId="0" borderId="37" xfId="50" applyFont="1" applyFill="1" applyBorder="1" applyAlignment="1">
      <alignment vertical="top"/>
    </xf>
    <xf numFmtId="0" fontId="18" fillId="0" borderId="117" xfId="0" applyFont="1" applyFill="1" applyBorder="1" applyAlignment="1">
      <alignment vertical="top"/>
    </xf>
    <xf numFmtId="164" fontId="18" fillId="0" borderId="60" xfId="50" applyFont="1" applyFill="1" applyBorder="1" applyAlignment="1">
      <alignment vertical="top"/>
    </xf>
    <xf numFmtId="164" fontId="16" fillId="0" borderId="131" xfId="50" applyFont="1" applyFill="1" applyBorder="1" applyAlignment="1">
      <alignment vertical="top"/>
    </xf>
    <xf numFmtId="164" fontId="16" fillId="0" borderId="48" xfId="50" applyFont="1" applyFill="1" applyBorder="1" applyAlignment="1">
      <alignment vertical="top"/>
    </xf>
    <xf numFmtId="0" fontId="42" fillId="0" borderId="12" xfId="0" applyFont="1" applyFill="1" applyBorder="1" applyAlignment="1">
      <alignment horizontal="left" vertical="top" indent="1"/>
    </xf>
    <xf numFmtId="0" fontId="42" fillId="0" borderId="119" xfId="0" applyFont="1" applyFill="1" applyBorder="1" applyAlignment="1">
      <alignment vertical="top" wrapText="1"/>
    </xf>
    <xf numFmtId="0" fontId="16" fillId="0" borderId="17" xfId="38" applyFont="1" applyFill="1" applyBorder="1" applyAlignment="1">
      <alignment vertical="center" wrapText="1"/>
    </xf>
    <xf numFmtId="164" fontId="42" fillId="0" borderId="13" xfId="50" applyNumberFormat="1" applyFont="1" applyFill="1" applyBorder="1" applyAlignment="1">
      <alignment vertical="top"/>
    </xf>
    <xf numFmtId="0" fontId="46" fillId="0" borderId="6" xfId="0" applyFont="1" applyFill="1" applyBorder="1" applyAlignment="1">
      <alignment horizontal="center" vertical="top" shrinkToFit="1"/>
    </xf>
    <xf numFmtId="164" fontId="43" fillId="0" borderId="0" xfId="50" applyFont="1" applyFill="1" applyAlignment="1">
      <alignment horizontal="center"/>
    </xf>
    <xf numFmtId="164" fontId="43" fillId="0" borderId="0" xfId="50" applyFont="1" applyFill="1" applyAlignment="1">
      <alignment horizontal="center"/>
    </xf>
    <xf numFmtId="164" fontId="46" fillId="0" borderId="112" xfId="50" applyFont="1" applyFill="1" applyBorder="1" applyAlignment="1">
      <alignment horizontal="center" vertical="center" wrapText="1"/>
    </xf>
    <xf numFmtId="164" fontId="46" fillId="0" borderId="115" xfId="50" applyFont="1" applyFill="1" applyBorder="1" applyAlignment="1">
      <alignment horizontal="center" vertical="center" wrapText="1"/>
    </xf>
    <xf numFmtId="164" fontId="46" fillId="0" borderId="38" xfId="50" applyFont="1" applyFill="1" applyBorder="1" applyAlignment="1">
      <alignment horizontal="center" vertical="center" wrapText="1"/>
    </xf>
    <xf numFmtId="164" fontId="46" fillId="0" borderId="11" xfId="50" applyFont="1" applyFill="1" applyBorder="1" applyAlignment="1">
      <alignment horizontal="center" vertical="center" wrapText="1"/>
    </xf>
    <xf numFmtId="164" fontId="46" fillId="0" borderId="39" xfId="50" applyFont="1" applyFill="1" applyBorder="1" applyAlignment="1">
      <alignment horizontal="center" vertical="center" wrapText="1"/>
    </xf>
    <xf numFmtId="164" fontId="76" fillId="0" borderId="108" xfId="50" applyFont="1" applyFill="1" applyBorder="1" applyAlignment="1">
      <alignment horizontal="center" vertical="top"/>
    </xf>
    <xf numFmtId="0" fontId="17" fillId="0" borderId="60" xfId="0" applyFont="1" applyFill="1" applyBorder="1"/>
    <xf numFmtId="0" fontId="17" fillId="0" borderId="15" xfId="0" applyFont="1" applyFill="1" applyBorder="1"/>
    <xf numFmtId="0" fontId="18" fillId="0" borderId="29" xfId="0" applyFont="1" applyFill="1" applyBorder="1" applyAlignment="1">
      <alignment horizontal="center" vertical="center" wrapText="1" shrinkToFit="1"/>
    </xf>
    <xf numFmtId="0" fontId="18" fillId="0" borderId="28" xfId="0" applyFont="1" applyFill="1" applyBorder="1" applyAlignment="1">
      <alignment horizontal="center" vertical="center" wrapText="1" shrinkToFit="1"/>
    </xf>
    <xf numFmtId="0" fontId="46" fillId="0" borderId="29" xfId="0" applyFont="1" applyFill="1" applyBorder="1" applyAlignment="1">
      <alignment horizontal="center" vertical="center" wrapText="1" shrinkToFit="1"/>
    </xf>
    <xf numFmtId="43" fontId="46" fillId="0" borderId="32" xfId="0" applyNumberFormat="1" applyFont="1" applyFill="1" applyBorder="1"/>
    <xf numFmtId="43" fontId="18" fillId="0" borderId="32" xfId="0" applyNumberFormat="1" applyFont="1" applyFill="1" applyBorder="1"/>
    <xf numFmtId="0" fontId="18" fillId="0" borderId="56" xfId="0" applyFont="1" applyFill="1" applyBorder="1"/>
    <xf numFmtId="164" fontId="18" fillId="0" borderId="30" xfId="50" applyFont="1" applyFill="1" applyBorder="1"/>
    <xf numFmtId="164" fontId="18" fillId="0" borderId="58" xfId="50" applyFont="1" applyFill="1" applyBorder="1"/>
    <xf numFmtId="164" fontId="46" fillId="0" borderId="30" xfId="50" applyFont="1" applyFill="1" applyBorder="1"/>
    <xf numFmtId="164" fontId="46" fillId="0" borderId="80" xfId="50" applyFont="1" applyFill="1" applyBorder="1" applyAlignment="1">
      <alignment vertical="top"/>
    </xf>
    <xf numFmtId="0" fontId="43" fillId="0" borderId="6" xfId="0" applyFont="1" applyFill="1" applyBorder="1" applyAlignment="1">
      <alignment vertical="top" wrapText="1"/>
    </xf>
    <xf numFmtId="165" fontId="43" fillId="0" borderId="6" xfId="50" applyNumberFormat="1" applyFont="1" applyFill="1" applyBorder="1" applyAlignment="1">
      <alignment horizontal="center" vertical="top"/>
    </xf>
    <xf numFmtId="0" fontId="43" fillId="0" borderId="6" xfId="0" applyFont="1" applyFill="1" applyBorder="1" applyAlignment="1">
      <alignment horizontal="center" vertical="top" shrinkToFit="1"/>
    </xf>
    <xf numFmtId="164" fontId="46" fillId="0" borderId="6" xfId="0" applyNumberFormat="1" applyFont="1" applyFill="1" applyBorder="1" applyAlignment="1">
      <alignment horizontal="center" vertical="top" shrinkToFit="1"/>
    </xf>
    <xf numFmtId="0" fontId="46" fillId="0" borderId="6" xfId="0" applyNumberFormat="1" applyFont="1" applyFill="1" applyBorder="1" applyAlignment="1">
      <alignment vertical="top"/>
    </xf>
    <xf numFmtId="164" fontId="43" fillId="0" borderId="6" xfId="0" applyNumberFormat="1" applyFont="1" applyFill="1" applyBorder="1" applyAlignment="1">
      <alignment horizontal="center" vertical="top" shrinkToFit="1"/>
    </xf>
    <xf numFmtId="43" fontId="46" fillId="0" borderId="80" xfId="0" applyNumberFormat="1" applyFont="1" applyFill="1" applyBorder="1" applyAlignment="1">
      <alignment vertical="top"/>
    </xf>
    <xf numFmtId="165" fontId="46" fillId="0" borderId="20" xfId="50" applyNumberFormat="1" applyFont="1" applyFill="1" applyBorder="1" applyAlignment="1">
      <alignment horizontal="center" vertical="top"/>
    </xf>
    <xf numFmtId="0" fontId="46" fillId="0" borderId="20" xfId="0" applyFont="1" applyFill="1" applyBorder="1" applyAlignment="1">
      <alignment horizontal="center" vertical="top" shrinkToFit="1"/>
    </xf>
    <xf numFmtId="43" fontId="46" fillId="0" borderId="21" xfId="0" applyNumberFormat="1" applyFont="1" applyFill="1" applyBorder="1" applyAlignment="1">
      <alignment vertical="top"/>
    </xf>
    <xf numFmtId="0" fontId="18" fillId="0" borderId="7" xfId="0" applyFont="1" applyFill="1" applyBorder="1" applyAlignment="1">
      <alignment horizontal="center"/>
    </xf>
    <xf numFmtId="165" fontId="46" fillId="0" borderId="32" xfId="50" applyNumberFormat="1" applyFont="1" applyFill="1" applyBorder="1" applyAlignment="1">
      <alignment vertical="top"/>
    </xf>
    <xf numFmtId="164" fontId="18" fillId="0" borderId="33" xfId="0" applyNumberFormat="1" applyFont="1" applyFill="1" applyBorder="1" applyAlignment="1">
      <alignment vertical="top"/>
    </xf>
    <xf numFmtId="0" fontId="18" fillId="0" borderId="45" xfId="0" applyFont="1" applyFill="1" applyBorder="1" applyAlignment="1">
      <alignment horizontal="center" vertical="top"/>
    </xf>
    <xf numFmtId="164" fontId="18" fillId="0" borderId="46" xfId="0" applyNumberFormat="1" applyFont="1" applyFill="1" applyBorder="1" applyAlignment="1">
      <alignment vertical="top"/>
    </xf>
    <xf numFmtId="164" fontId="18" fillId="0" borderId="95" xfId="0" applyNumberFormat="1" applyFont="1" applyFill="1" applyBorder="1" applyAlignment="1">
      <alignment horizontal="center" vertical="top"/>
    </xf>
    <xf numFmtId="164" fontId="18" fillId="0" borderId="46" xfId="0" applyNumberFormat="1" applyFont="1" applyFill="1" applyBorder="1" applyAlignment="1">
      <alignment horizontal="center" vertical="top"/>
    </xf>
    <xf numFmtId="164" fontId="18" fillId="0" borderId="47" xfId="0" applyNumberFormat="1" applyFont="1" applyFill="1" applyBorder="1" applyAlignment="1">
      <alignment vertical="top"/>
    </xf>
    <xf numFmtId="0" fontId="66" fillId="0" borderId="7" xfId="0" applyFont="1" applyFill="1" applyBorder="1"/>
    <xf numFmtId="164" fontId="66" fillId="0" borderId="19" xfId="50" applyFont="1" applyFill="1" applyBorder="1"/>
    <xf numFmtId="164" fontId="66" fillId="0" borderId="6" xfId="50" applyFont="1" applyFill="1" applyBorder="1"/>
    <xf numFmtId="164" fontId="66" fillId="0" borderId="7" xfId="50" applyFont="1" applyFill="1" applyBorder="1"/>
    <xf numFmtId="164" fontId="66" fillId="0" borderId="80" xfId="50" applyFont="1" applyFill="1" applyBorder="1"/>
    <xf numFmtId="164" fontId="65" fillId="0" borderId="55" xfId="50" applyNumberFormat="1" applyFont="1" applyFill="1" applyBorder="1" applyAlignment="1">
      <alignment vertical="top"/>
    </xf>
    <xf numFmtId="43" fontId="65" fillId="0" borderId="55" xfId="0" applyNumberFormat="1" applyFont="1" applyFill="1" applyBorder="1" applyAlignment="1">
      <alignment vertical="top"/>
    </xf>
    <xf numFmtId="164" fontId="65" fillId="0" borderId="14" xfId="50" applyNumberFormat="1" applyFont="1" applyFill="1" applyBorder="1" applyAlignment="1">
      <alignment vertical="top"/>
    </xf>
    <xf numFmtId="43" fontId="65" fillId="0" borderId="14" xfId="0" applyNumberFormat="1" applyFont="1" applyFill="1" applyBorder="1" applyAlignment="1">
      <alignment vertical="top"/>
    </xf>
    <xf numFmtId="164" fontId="78" fillId="0" borderId="14" xfId="50" applyNumberFormat="1" applyFont="1" applyFill="1" applyBorder="1" applyAlignment="1">
      <alignment vertical="top"/>
    </xf>
    <xf numFmtId="43" fontId="78" fillId="0" borderId="14" xfId="0" applyNumberFormat="1" applyFont="1" applyFill="1" applyBorder="1" applyAlignment="1">
      <alignment vertical="top"/>
    </xf>
    <xf numFmtId="164" fontId="80" fillId="0" borderId="55" xfId="50" applyNumberFormat="1" applyFont="1" applyFill="1" applyBorder="1" applyAlignment="1">
      <alignment vertical="top"/>
    </xf>
    <xf numFmtId="43" fontId="80" fillId="0" borderId="55" xfId="0" applyNumberFormat="1" applyFont="1" applyFill="1" applyBorder="1" applyAlignment="1">
      <alignment vertical="top"/>
    </xf>
    <xf numFmtId="43" fontId="82" fillId="0" borderId="55" xfId="0" applyNumberFormat="1" applyFont="1" applyFill="1" applyBorder="1" applyAlignment="1">
      <alignment vertical="top"/>
    </xf>
    <xf numFmtId="0" fontId="66" fillId="0" borderId="4" xfId="0" applyFont="1" applyFill="1" applyBorder="1" applyAlignment="1">
      <alignment vertical="top"/>
    </xf>
    <xf numFmtId="0" fontId="66" fillId="0" borderId="7" xfId="0" applyFont="1" applyFill="1" applyBorder="1" applyAlignment="1">
      <alignment vertical="top"/>
    </xf>
    <xf numFmtId="164" fontId="66" fillId="0" borderId="19" xfId="50" applyFont="1" applyFill="1" applyBorder="1" applyAlignment="1">
      <alignment vertical="top"/>
    </xf>
    <xf numFmtId="164" fontId="66" fillId="0" borderId="6" xfId="50" applyFont="1" applyFill="1" applyBorder="1" applyAlignment="1">
      <alignment vertical="top"/>
    </xf>
    <xf numFmtId="164" fontId="66" fillId="0" borderId="7" xfId="50" applyFont="1" applyFill="1" applyBorder="1" applyAlignment="1">
      <alignment vertical="top"/>
    </xf>
    <xf numFmtId="164" fontId="66" fillId="0" borderId="80" xfId="50" applyFont="1" applyFill="1" applyBorder="1" applyAlignment="1">
      <alignment vertical="top"/>
    </xf>
    <xf numFmtId="164" fontId="65" fillId="0" borderId="85" xfId="50" applyNumberFormat="1" applyFont="1" applyFill="1" applyBorder="1" applyAlignment="1">
      <alignment vertical="top"/>
    </xf>
    <xf numFmtId="43" fontId="65" fillId="0" borderId="85" xfId="0" applyNumberFormat="1" applyFont="1" applyFill="1" applyBorder="1" applyAlignment="1">
      <alignment vertical="top"/>
    </xf>
    <xf numFmtId="164" fontId="80" fillId="0" borderId="18" xfId="50" applyNumberFormat="1" applyFont="1" applyFill="1" applyBorder="1" applyAlignment="1">
      <alignment vertical="top"/>
    </xf>
    <xf numFmtId="43" fontId="80" fillId="0" borderId="18" xfId="0" applyNumberFormat="1" applyFont="1" applyFill="1" applyBorder="1" applyAlignment="1">
      <alignment vertical="top"/>
    </xf>
    <xf numFmtId="164" fontId="65" fillId="0" borderId="21" xfId="50" applyNumberFormat="1" applyFont="1" applyFill="1" applyBorder="1" applyAlignment="1">
      <alignment vertical="top"/>
    </xf>
    <xf numFmtId="43" fontId="65" fillId="0" borderId="21" xfId="0" applyNumberFormat="1" applyFont="1" applyFill="1" applyBorder="1" applyAlignment="1">
      <alignment vertical="top"/>
    </xf>
    <xf numFmtId="0" fontId="66" fillId="0" borderId="43" xfId="0" applyFont="1" applyFill="1" applyBorder="1"/>
    <xf numFmtId="164" fontId="66" fillId="0" borderId="45" xfId="50" applyFont="1" applyFill="1" applyBorder="1"/>
    <xf numFmtId="164" fontId="66" fillId="0" borderId="46" xfId="50" applyFont="1" applyFill="1" applyBorder="1"/>
    <xf numFmtId="43" fontId="66" fillId="0" borderId="47" xfId="0" applyNumberFormat="1" applyFont="1" applyFill="1" applyBorder="1"/>
    <xf numFmtId="164" fontId="66" fillId="0" borderId="95" xfId="50" applyFont="1" applyFill="1" applyBorder="1"/>
    <xf numFmtId="0" fontId="45" fillId="0" borderId="0" xfId="0" applyFont="1" applyFill="1"/>
    <xf numFmtId="164" fontId="19" fillId="0" borderId="11" xfId="50" applyFont="1" applyFill="1" applyBorder="1" applyAlignment="1">
      <alignment vertical="top"/>
    </xf>
    <xf numFmtId="164" fontId="19" fillId="0" borderId="11" xfId="50" applyFont="1" applyFill="1" applyBorder="1" applyAlignment="1">
      <alignment horizontal="center" vertical="top"/>
    </xf>
    <xf numFmtId="0" fontId="19" fillId="0" borderId="19" xfId="0" applyFont="1" applyFill="1" applyBorder="1" applyAlignment="1">
      <alignment vertical="top"/>
    </xf>
    <xf numFmtId="0" fontId="19" fillId="0" borderId="6" xfId="0" applyFont="1" applyFill="1" applyBorder="1" applyAlignment="1">
      <alignment vertical="top" wrapText="1"/>
    </xf>
    <xf numFmtId="164" fontId="19" fillId="0" borderId="6" xfId="50" applyFont="1" applyFill="1" applyBorder="1" applyAlignment="1">
      <alignment vertical="top"/>
    </xf>
    <xf numFmtId="165" fontId="19" fillId="0" borderId="6" xfId="50" applyNumberFormat="1" applyFont="1" applyFill="1" applyBorder="1" applyAlignment="1">
      <alignment horizontal="center" vertical="top"/>
    </xf>
    <xf numFmtId="164" fontId="19" fillId="0" borderId="6" xfId="50" applyFont="1" applyFill="1" applyBorder="1" applyAlignment="1">
      <alignment horizontal="center" vertical="top"/>
    </xf>
    <xf numFmtId="164" fontId="19" fillId="0" borderId="7" xfId="50" applyFont="1" applyFill="1" applyBorder="1" applyAlignment="1">
      <alignment vertical="top"/>
    </xf>
    <xf numFmtId="0" fontId="20" fillId="0" borderId="110" xfId="0" applyFont="1" applyFill="1" applyBorder="1" applyAlignment="1">
      <alignment vertical="top" wrapText="1"/>
    </xf>
    <xf numFmtId="165" fontId="20" fillId="0" borderId="6" xfId="50" applyNumberFormat="1" applyFont="1" applyFill="1" applyBorder="1" applyAlignment="1">
      <alignment horizontal="center" vertical="top"/>
    </xf>
    <xf numFmtId="164" fontId="20" fillId="0" borderId="6" xfId="50" applyFont="1" applyFill="1" applyBorder="1" applyAlignment="1">
      <alignment horizontal="center" vertical="top"/>
    </xf>
    <xf numFmtId="164" fontId="20" fillId="0" borderId="7" xfId="50" applyFont="1" applyFill="1" applyBorder="1" applyAlignment="1">
      <alignment vertical="top"/>
    </xf>
    <xf numFmtId="0" fontId="19" fillId="0" borderId="80" xfId="0" applyFont="1" applyFill="1" applyBorder="1" applyAlignment="1">
      <alignment vertical="top" wrapText="1"/>
    </xf>
    <xf numFmtId="0" fontId="19" fillId="0" borderId="110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164" fontId="19" fillId="0" borderId="93" xfId="50" applyFont="1" applyFill="1" applyBorder="1" applyAlignment="1">
      <alignment vertical="top"/>
    </xf>
    <xf numFmtId="165" fontId="19" fillId="0" borderId="93" xfId="50" applyNumberFormat="1" applyFont="1" applyFill="1" applyBorder="1" applyAlignment="1">
      <alignment horizontal="center" vertical="top"/>
    </xf>
    <xf numFmtId="164" fontId="19" fillId="0" borderId="93" xfId="50" applyFont="1" applyFill="1" applyBorder="1" applyAlignment="1">
      <alignment horizontal="center" vertical="top"/>
    </xf>
    <xf numFmtId="164" fontId="19" fillId="0" borderId="116" xfId="50" applyFont="1" applyFill="1" applyBorder="1" applyAlignment="1">
      <alignment vertical="top"/>
    </xf>
    <xf numFmtId="0" fontId="50" fillId="0" borderId="56" xfId="0" applyFont="1" applyFill="1" applyBorder="1" applyAlignment="1">
      <alignment horizontal="center"/>
    </xf>
    <xf numFmtId="164" fontId="50" fillId="0" borderId="30" xfId="50" applyNumberFormat="1" applyFont="1" applyFill="1" applyBorder="1"/>
    <xf numFmtId="164" fontId="64" fillId="0" borderId="119" xfId="50" applyFont="1" applyFill="1" applyBorder="1" applyAlignment="1">
      <alignment vertical="top"/>
    </xf>
    <xf numFmtId="165" fontId="46" fillId="0" borderId="29" xfId="50" applyNumberFormat="1" applyFont="1" applyFill="1" applyBorder="1" applyAlignment="1">
      <alignment horizontal="right" vertical="top"/>
    </xf>
    <xf numFmtId="164" fontId="46" fillId="0" borderId="72" xfId="50" applyFont="1" applyFill="1" applyBorder="1" applyAlignment="1">
      <alignment vertical="top"/>
    </xf>
    <xf numFmtId="0" fontId="43" fillId="0" borderId="74" xfId="0" applyFont="1" applyFill="1" applyBorder="1" applyAlignment="1">
      <alignment horizontal="center" vertical="top" wrapText="1"/>
    </xf>
    <xf numFmtId="0" fontId="43" fillId="0" borderId="75" xfId="0" applyFont="1" applyFill="1" applyBorder="1" applyAlignment="1">
      <alignment vertical="top" wrapText="1" shrinkToFit="1"/>
    </xf>
    <xf numFmtId="164" fontId="43" fillId="0" borderId="75" xfId="41" applyNumberFormat="1" applyFont="1" applyFill="1" applyBorder="1" applyAlignment="1">
      <alignment vertical="top"/>
    </xf>
    <xf numFmtId="164" fontId="46" fillId="0" borderId="75" xfId="50" applyNumberFormat="1" applyFont="1" applyFill="1" applyBorder="1" applyAlignment="1">
      <alignment vertical="top"/>
    </xf>
    <xf numFmtId="165" fontId="43" fillId="0" borderId="75" xfId="41" applyNumberFormat="1" applyFont="1" applyFill="1" applyBorder="1" applyAlignment="1">
      <alignment vertical="top"/>
    </xf>
    <xf numFmtId="0" fontId="43" fillId="0" borderId="75" xfId="0" applyFont="1" applyFill="1" applyBorder="1" applyAlignment="1">
      <alignment horizontal="center" vertical="top" shrinkToFit="1"/>
    </xf>
    <xf numFmtId="164" fontId="46" fillId="0" borderId="76" xfId="50" applyNumberFormat="1" applyFont="1" applyFill="1" applyBorder="1" applyAlignment="1">
      <alignment vertical="top"/>
    </xf>
    <xf numFmtId="0" fontId="43" fillId="0" borderId="148" xfId="0" applyFont="1" applyFill="1" applyBorder="1" applyAlignment="1">
      <alignment vertical="top"/>
    </xf>
    <xf numFmtId="0" fontId="68" fillId="0" borderId="75" xfId="0" applyFont="1" applyFill="1" applyBorder="1" applyAlignment="1">
      <alignment vertical="top" wrapText="1" shrinkToFit="1"/>
    </xf>
    <xf numFmtId="164" fontId="43" fillId="0" borderId="75" xfId="50" applyFont="1" applyFill="1" applyBorder="1" applyAlignment="1">
      <alignment vertical="top"/>
    </xf>
    <xf numFmtId="165" fontId="43" fillId="0" borderId="75" xfId="50" applyNumberFormat="1" applyFont="1" applyFill="1" applyBorder="1" applyAlignment="1">
      <alignment vertical="top"/>
    </xf>
    <xf numFmtId="43" fontId="43" fillId="0" borderId="74" xfId="50" applyNumberFormat="1" applyFont="1" applyFill="1" applyBorder="1" applyAlignment="1">
      <alignment vertical="top" shrinkToFit="1"/>
    </xf>
    <xf numFmtId="43" fontId="43" fillId="0" borderId="75" xfId="50" applyNumberFormat="1" applyFont="1" applyFill="1" applyBorder="1" applyAlignment="1">
      <alignment vertical="top" shrinkToFit="1"/>
    </xf>
    <xf numFmtId="164" fontId="46" fillId="0" borderId="149" xfId="50" applyFont="1" applyFill="1" applyBorder="1" applyAlignment="1">
      <alignment vertical="top"/>
    </xf>
    <xf numFmtId="0" fontId="46" fillId="0" borderId="23" xfId="0" applyFont="1" applyFill="1" applyBorder="1" applyAlignment="1">
      <alignment vertical="top" wrapText="1"/>
    </xf>
    <xf numFmtId="0" fontId="18" fillId="0" borderId="98" xfId="54" applyFont="1" applyFill="1" applyBorder="1" applyAlignment="1">
      <alignment horizontal="left" vertical="top"/>
    </xf>
    <xf numFmtId="0" fontId="18" fillId="0" borderId="4" xfId="54" applyFont="1" applyFill="1" applyBorder="1" applyAlignment="1">
      <alignment horizontal="left" vertical="top"/>
    </xf>
    <xf numFmtId="0" fontId="46" fillId="0" borderId="19" xfId="54" applyFont="1" applyFill="1" applyBorder="1" applyAlignment="1">
      <alignment horizontal="left" vertical="top"/>
    </xf>
    <xf numFmtId="0" fontId="18" fillId="0" borderId="15" xfId="0" applyFont="1" applyFill="1" applyBorder="1" applyAlignment="1">
      <alignment horizontal="left" indent="1"/>
    </xf>
    <xf numFmtId="0" fontId="27" fillId="0" borderId="64" xfId="0" applyFont="1" applyFill="1" applyBorder="1" applyAlignment="1">
      <alignment horizontal="left" indent="2"/>
    </xf>
    <xf numFmtId="0" fontId="18" fillId="0" borderId="64" xfId="0" applyFont="1" applyFill="1" applyBorder="1" applyAlignment="1">
      <alignment horizontal="left" indent="1"/>
    </xf>
    <xf numFmtId="0" fontId="18" fillId="0" borderId="34" xfId="0" applyFont="1" applyFill="1" applyBorder="1" applyAlignment="1">
      <alignment horizontal="left" indent="1"/>
    </xf>
    <xf numFmtId="164" fontId="46" fillId="0" borderId="71" xfId="50" applyNumberFormat="1" applyFont="1" applyFill="1" applyBorder="1" applyAlignment="1">
      <alignment horizontal="left" vertical="top"/>
    </xf>
    <xf numFmtId="165" fontId="46" fillId="0" borderId="71" xfId="50" applyNumberFormat="1" applyFont="1" applyFill="1" applyBorder="1" applyAlignment="1">
      <alignment horizontal="left" vertical="top"/>
    </xf>
    <xf numFmtId="164" fontId="46" fillId="0" borderId="19" xfId="0" applyNumberFormat="1" applyFont="1" applyFill="1" applyBorder="1" applyAlignment="1">
      <alignment vertical="top"/>
    </xf>
    <xf numFmtId="164" fontId="46" fillId="0" borderId="71" xfId="0" applyNumberFormat="1" applyFont="1" applyFill="1" applyBorder="1" applyAlignment="1">
      <alignment vertical="top"/>
    </xf>
    <xf numFmtId="165" fontId="46" fillId="0" borderId="71" xfId="0" applyNumberFormat="1" applyFont="1" applyFill="1" applyBorder="1" applyAlignment="1">
      <alignment horizontal="left" vertical="top"/>
    </xf>
    <xf numFmtId="0" fontId="46" fillId="0" borderId="22" xfId="0" applyFont="1" applyFill="1" applyBorder="1" applyAlignment="1">
      <alignment horizontal="left"/>
    </xf>
    <xf numFmtId="0" fontId="18" fillId="0" borderId="71" xfId="54" applyFont="1" applyFill="1" applyBorder="1" applyAlignment="1">
      <alignment horizontal="left" vertical="top"/>
    </xf>
    <xf numFmtId="0" fontId="18" fillId="0" borderId="29" xfId="54" applyFont="1" applyFill="1" applyBorder="1" applyAlignment="1">
      <alignment vertical="top" wrapText="1"/>
    </xf>
    <xf numFmtId="43" fontId="18" fillId="0" borderId="29" xfId="51" applyFont="1" applyFill="1" applyBorder="1" applyAlignment="1">
      <alignment vertical="top"/>
    </xf>
    <xf numFmtId="165" fontId="18" fillId="0" borderId="29" xfId="51" applyNumberFormat="1" applyFont="1" applyFill="1" applyBorder="1" applyAlignment="1">
      <alignment horizontal="center" vertical="top"/>
    </xf>
    <xf numFmtId="164" fontId="18" fillId="0" borderId="29" xfId="54" applyNumberFormat="1" applyFont="1" applyFill="1" applyBorder="1" applyAlignment="1">
      <alignment horizontal="center" vertical="top" shrinkToFit="1"/>
    </xf>
    <xf numFmtId="43" fontId="18" fillId="0" borderId="27" xfId="54" applyNumberFormat="1" applyFont="1" applyFill="1" applyBorder="1" applyAlignment="1">
      <alignment vertical="top"/>
    </xf>
    <xf numFmtId="43" fontId="18" fillId="0" borderId="98" xfId="54" applyNumberFormat="1" applyFont="1" applyFill="1" applyBorder="1" applyAlignment="1">
      <alignment vertical="top"/>
    </xf>
    <xf numFmtId="43" fontId="18" fillId="0" borderId="115" xfId="54" applyNumberFormat="1" applyFont="1" applyFill="1" applyBorder="1" applyAlignment="1">
      <alignment vertical="top"/>
    </xf>
    <xf numFmtId="0" fontId="32" fillId="0" borderId="19" xfId="54" applyFont="1" applyFill="1" applyBorder="1" applyAlignment="1">
      <alignment vertical="top"/>
    </xf>
    <xf numFmtId="0" fontId="45" fillId="0" borderId="19" xfId="54" applyFont="1" applyFill="1" applyBorder="1" applyAlignment="1">
      <alignment horizontal="left" vertical="top"/>
    </xf>
    <xf numFmtId="0" fontId="77" fillId="0" borderId="6" xfId="54" applyFont="1" applyFill="1" applyBorder="1" applyAlignment="1">
      <alignment vertical="top" wrapText="1"/>
    </xf>
    <xf numFmtId="164" fontId="76" fillId="0" borderId="6" xfId="51" applyNumberFormat="1" applyFont="1" applyFill="1" applyBorder="1" applyAlignment="1">
      <alignment vertical="top"/>
    </xf>
    <xf numFmtId="43" fontId="76" fillId="0" borderId="6" xfId="51" applyFont="1" applyFill="1" applyBorder="1" applyAlignment="1">
      <alignment vertical="top"/>
    </xf>
    <xf numFmtId="165" fontId="76" fillId="0" borderId="6" xfId="51" applyNumberFormat="1" applyFont="1" applyFill="1" applyBorder="1" applyAlignment="1">
      <alignment horizontal="center" vertical="top"/>
    </xf>
    <xf numFmtId="0" fontId="76" fillId="0" borderId="6" xfId="54" applyFont="1" applyFill="1" applyBorder="1" applyAlignment="1">
      <alignment horizontal="center" vertical="top" shrinkToFit="1"/>
    </xf>
    <xf numFmtId="43" fontId="77" fillId="0" borderId="80" xfId="54" applyNumberFormat="1" applyFont="1" applyFill="1" applyBorder="1" applyAlignment="1">
      <alignment vertical="top"/>
    </xf>
    <xf numFmtId="43" fontId="76" fillId="0" borderId="4" xfId="51" applyFont="1" applyFill="1" applyBorder="1" applyAlignment="1">
      <alignment vertical="top"/>
    </xf>
    <xf numFmtId="43" fontId="76" fillId="0" borderId="123" xfId="51" applyFont="1" applyFill="1" applyBorder="1" applyAlignment="1">
      <alignment vertical="top"/>
    </xf>
    <xf numFmtId="0" fontId="32" fillId="0" borderId="0" xfId="0" applyFont="1" applyFill="1"/>
    <xf numFmtId="0" fontId="19" fillId="0" borderId="98" xfId="0" applyFont="1" applyFill="1" applyBorder="1" applyAlignment="1">
      <alignment vertical="top"/>
    </xf>
    <xf numFmtId="0" fontId="19" fillId="0" borderId="29" xfId="0" applyFont="1" applyFill="1" applyBorder="1" applyAlignment="1">
      <alignment vertical="top"/>
    </xf>
    <xf numFmtId="0" fontId="20" fillId="0" borderId="8" xfId="0" applyFont="1" applyFill="1" applyBorder="1" applyAlignment="1">
      <alignment vertical="top"/>
    </xf>
    <xf numFmtId="43" fontId="20" fillId="0" borderId="9" xfId="0" applyNumberFormat="1" applyFont="1" applyFill="1" applyBorder="1" applyAlignment="1">
      <alignment vertical="top"/>
    </xf>
    <xf numFmtId="165" fontId="20" fillId="0" borderId="9" xfId="50" applyNumberFormat="1" applyFont="1" applyFill="1" applyBorder="1" applyAlignment="1">
      <alignment horizontal="center"/>
    </xf>
    <xf numFmtId="0" fontId="43" fillId="0" borderId="24" xfId="0" applyFont="1" applyFill="1" applyBorder="1" applyAlignment="1">
      <alignment vertical="center" wrapText="1"/>
    </xf>
    <xf numFmtId="0" fontId="43" fillId="0" borderId="119" xfId="0" applyNumberFormat="1" applyFont="1" applyBorder="1" applyAlignment="1">
      <alignment vertical="top" wrapText="1"/>
    </xf>
    <xf numFmtId="0" fontId="18" fillId="0" borderId="34" xfId="0" applyFont="1" applyBorder="1"/>
    <xf numFmtId="0" fontId="21" fillId="0" borderId="0" xfId="0" applyFont="1" applyBorder="1"/>
    <xf numFmtId="0" fontId="43" fillId="0" borderId="3" xfId="0" applyFont="1" applyFill="1" applyBorder="1" applyAlignment="1">
      <alignment vertical="top" wrapText="1"/>
    </xf>
    <xf numFmtId="0" fontId="43" fillId="0" borderId="21" xfId="0" applyFont="1" applyFill="1" applyBorder="1" applyAlignment="1">
      <alignment vertical="top" wrapText="1"/>
    </xf>
    <xf numFmtId="0" fontId="43" fillId="0" borderId="55" xfId="0" applyFont="1" applyFill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21" fillId="0" borderId="97" xfId="0" applyFont="1" applyBorder="1"/>
    <xf numFmtId="164" fontId="46" fillId="0" borderId="19" xfId="50" applyFont="1" applyFill="1" applyBorder="1" applyAlignment="1">
      <alignment vertical="top"/>
    </xf>
    <xf numFmtId="0" fontId="46" fillId="0" borderId="4" xfId="0" applyFont="1" applyFill="1" applyBorder="1" applyAlignment="1">
      <alignment vertical="top"/>
    </xf>
    <xf numFmtId="0" fontId="46" fillId="0" borderId="5" xfId="0" applyFont="1" applyFill="1" applyBorder="1" applyAlignment="1">
      <alignment vertical="top" wrapText="1"/>
    </xf>
    <xf numFmtId="168" fontId="46" fillId="0" borderId="19" xfId="50" applyNumberFormat="1" applyFont="1" applyFill="1" applyBorder="1" applyAlignment="1">
      <alignment vertical="top" shrinkToFit="1"/>
    </xf>
    <xf numFmtId="168" fontId="46" fillId="0" borderId="6" xfId="50" applyNumberFormat="1" applyFont="1" applyFill="1" applyBorder="1" applyAlignment="1">
      <alignment vertical="top" shrinkToFit="1"/>
    </xf>
    <xf numFmtId="164" fontId="46" fillId="0" borderId="5" xfId="50" applyFont="1" applyFill="1" applyBorder="1" applyAlignment="1">
      <alignment vertical="top"/>
    </xf>
    <xf numFmtId="164" fontId="43" fillId="0" borderId="27" xfId="50" applyFont="1" applyFill="1" applyBorder="1" applyAlignment="1">
      <alignment horizontal="center" vertical="center" wrapText="1"/>
    </xf>
    <xf numFmtId="164" fontId="46" fillId="0" borderId="39" xfId="50" applyFont="1" applyFill="1" applyBorder="1" applyAlignment="1">
      <alignment vertical="center"/>
    </xf>
    <xf numFmtId="164" fontId="46" fillId="0" borderId="40" xfId="50" applyFont="1" applyFill="1" applyBorder="1" applyAlignment="1">
      <alignment vertical="top"/>
    </xf>
    <xf numFmtId="164" fontId="64" fillId="0" borderId="40" xfId="50" applyFont="1" applyFill="1" applyBorder="1" applyAlignment="1">
      <alignment vertical="top"/>
    </xf>
    <xf numFmtId="164" fontId="46" fillId="0" borderId="114" xfId="50" applyFont="1" applyFill="1" applyBorder="1" applyAlignment="1">
      <alignment horizontal="center"/>
    </xf>
    <xf numFmtId="164" fontId="46" fillId="0" borderId="114" xfId="50" applyFont="1" applyFill="1" applyBorder="1"/>
    <xf numFmtId="164" fontId="46" fillId="0" borderId="56" xfId="50" applyFont="1" applyFill="1" applyBorder="1"/>
    <xf numFmtId="164" fontId="46" fillId="0" borderId="57" xfId="50" applyFont="1" applyFill="1" applyBorder="1" applyAlignment="1">
      <alignment vertical="top"/>
    </xf>
    <xf numFmtId="164" fontId="46" fillId="0" borderId="104" xfId="50" applyFont="1" applyFill="1" applyBorder="1" applyAlignment="1">
      <alignment vertical="top"/>
    </xf>
    <xf numFmtId="164" fontId="46" fillId="0" borderId="102" xfId="50" applyFont="1" applyFill="1" applyBorder="1" applyAlignment="1">
      <alignment horizontal="center"/>
    </xf>
    <xf numFmtId="164" fontId="19" fillId="0" borderId="39" xfId="50" applyFont="1" applyFill="1" applyBorder="1" applyAlignment="1">
      <alignment vertical="top"/>
    </xf>
    <xf numFmtId="0" fontId="16" fillId="0" borderId="8" xfId="0" applyNumberFormat="1" applyFont="1" applyFill="1" applyBorder="1" applyAlignment="1">
      <alignment vertical="top" wrapText="1"/>
    </xf>
    <xf numFmtId="164" fontId="43" fillId="0" borderId="62" xfId="50" applyFont="1" applyFill="1" applyBorder="1" applyAlignment="1">
      <alignment vertical="top"/>
    </xf>
    <xf numFmtId="0" fontId="43" fillId="0" borderId="109" xfId="0" applyFont="1" applyFill="1" applyBorder="1" applyAlignment="1">
      <alignment horizontal="right" vertical="top" wrapText="1"/>
    </xf>
    <xf numFmtId="0" fontId="43" fillId="0" borderId="109" xfId="0" applyFont="1" applyFill="1" applyBorder="1" applyAlignment="1">
      <alignment horizontal="center" vertical="top" wrapText="1"/>
    </xf>
    <xf numFmtId="164" fontId="43" fillId="0" borderId="62" xfId="50" applyFont="1" applyFill="1" applyBorder="1" applyAlignment="1">
      <alignment vertical="top" shrinkToFit="1"/>
    </xf>
    <xf numFmtId="164" fontId="43" fillId="0" borderId="9" xfId="50" applyFont="1" applyFill="1" applyBorder="1" applyAlignment="1">
      <alignment vertical="top" shrinkToFit="1"/>
    </xf>
    <xf numFmtId="164" fontId="43" fillId="0" borderId="10" xfId="50" applyFont="1" applyFill="1" applyBorder="1" applyAlignment="1">
      <alignment vertical="top" shrinkToFit="1"/>
    </xf>
    <xf numFmtId="0" fontId="16" fillId="0" borderId="150" xfId="0" applyFont="1" applyFill="1" applyBorder="1" applyAlignment="1">
      <alignment vertical="top" wrapText="1"/>
    </xf>
    <xf numFmtId="164" fontId="43" fillId="0" borderId="74" xfId="50" applyFont="1" applyFill="1" applyBorder="1" applyAlignment="1">
      <alignment vertical="top"/>
    </xf>
    <xf numFmtId="164" fontId="46" fillId="0" borderId="75" xfId="50" applyFont="1" applyFill="1" applyBorder="1" applyAlignment="1">
      <alignment vertical="top"/>
    </xf>
    <xf numFmtId="165" fontId="43" fillId="0" borderId="75" xfId="50" applyNumberFormat="1" applyFont="1" applyFill="1" applyBorder="1" applyAlignment="1">
      <alignment horizontal="center" vertical="top"/>
    </xf>
    <xf numFmtId="164" fontId="43" fillId="0" borderId="75" xfId="50" applyFont="1" applyFill="1" applyBorder="1" applyAlignment="1">
      <alignment horizontal="center" vertical="top"/>
    </xf>
    <xf numFmtId="164" fontId="46" fillId="0" borderId="76" xfId="50" applyFont="1" applyFill="1" applyBorder="1" applyAlignment="1">
      <alignment vertical="top"/>
    </xf>
    <xf numFmtId="0" fontId="43" fillId="0" borderId="151" xfId="0" applyFont="1" applyFill="1" applyBorder="1" applyAlignment="1">
      <alignment horizontal="right" vertical="top" wrapText="1"/>
    </xf>
    <xf numFmtId="0" fontId="43" fillId="0" borderId="151" xfId="0" applyFont="1" applyFill="1" applyBorder="1" applyAlignment="1">
      <alignment horizontal="center" vertical="top" wrapText="1"/>
    </xf>
    <xf numFmtId="164" fontId="43" fillId="0" borderId="74" xfId="50" applyFont="1" applyFill="1" applyBorder="1" applyAlignment="1">
      <alignment vertical="top" shrinkToFit="1"/>
    </xf>
    <xf numFmtId="164" fontId="43" fillId="0" borderId="75" xfId="50" applyFont="1" applyFill="1" applyBorder="1" applyAlignment="1">
      <alignment vertical="top" shrinkToFit="1"/>
    </xf>
    <xf numFmtId="164" fontId="43" fillId="0" borderId="76" xfId="50" applyFont="1" applyFill="1" applyBorder="1" applyAlignment="1">
      <alignment vertical="top" shrinkToFit="1"/>
    </xf>
    <xf numFmtId="165" fontId="16" fillId="0" borderId="52" xfId="51" applyNumberFormat="1" applyFont="1" applyFill="1" applyBorder="1" applyAlignment="1">
      <alignment horizontal="center" vertical="top"/>
    </xf>
    <xf numFmtId="0" fontId="43" fillId="0" borderId="125" xfId="0" applyFont="1" applyFill="1" applyBorder="1" applyAlignment="1">
      <alignment vertical="top" wrapText="1"/>
    </xf>
    <xf numFmtId="164" fontId="43" fillId="0" borderId="16" xfId="50" applyFont="1" applyFill="1" applyBorder="1" applyAlignment="1">
      <alignment vertical="top"/>
    </xf>
    <xf numFmtId="165" fontId="43" fillId="0" borderId="17" xfId="50" applyNumberFormat="1" applyFont="1" applyFill="1" applyBorder="1" applyAlignment="1">
      <alignment vertical="justify"/>
    </xf>
    <xf numFmtId="0" fontId="43" fillId="0" borderId="17" xfId="0" applyFont="1" applyFill="1" applyBorder="1" applyAlignment="1">
      <alignment horizontal="center" vertical="justify"/>
    </xf>
    <xf numFmtId="164" fontId="43" fillId="0" borderId="133" xfId="50" applyFont="1" applyFill="1" applyBorder="1" applyAlignment="1">
      <alignment vertical="top"/>
    </xf>
    <xf numFmtId="165" fontId="43" fillId="0" borderId="53" xfId="50" applyNumberFormat="1" applyFont="1" applyFill="1" applyBorder="1" applyAlignment="1">
      <alignment vertical="top"/>
    </xf>
    <xf numFmtId="0" fontId="46" fillId="0" borderId="120" xfId="0" applyFont="1" applyBorder="1" applyAlignment="1">
      <alignment vertical="center"/>
    </xf>
    <xf numFmtId="0" fontId="46" fillId="0" borderId="34" xfId="0" applyFont="1" applyBorder="1" applyAlignment="1">
      <alignment horizontal="left" vertical="top" wrapText="1"/>
    </xf>
    <xf numFmtId="0" fontId="46" fillId="0" borderId="34" xfId="0" applyFont="1" applyBorder="1" applyAlignment="1">
      <alignment vertical="top" wrapText="1"/>
    </xf>
    <xf numFmtId="0" fontId="66" fillId="0" borderId="39" xfId="0" applyFont="1" applyBorder="1" applyAlignment="1">
      <alignment horizontal="center" vertical="top"/>
    </xf>
    <xf numFmtId="0" fontId="46" fillId="0" borderId="55" xfId="0" applyFont="1" applyBorder="1" applyAlignment="1">
      <alignment vertical="center"/>
    </xf>
    <xf numFmtId="0" fontId="46" fillId="0" borderId="55" xfId="0" applyFont="1" applyBorder="1" applyAlignment="1">
      <alignment horizontal="left" vertical="top" wrapText="1"/>
    </xf>
    <xf numFmtId="0" fontId="43" fillId="0" borderId="55" xfId="0" applyFont="1" applyBorder="1" applyAlignment="1">
      <alignment vertical="center" wrapText="1"/>
    </xf>
    <xf numFmtId="0" fontId="46" fillId="0" borderId="37" xfId="0" applyFont="1" applyBorder="1" applyAlignment="1">
      <alignment horizontal="left" vertical="top" wrapText="1"/>
    </xf>
    <xf numFmtId="0" fontId="43" fillId="0" borderId="21" xfId="0" applyFont="1" applyBorder="1" applyAlignment="1">
      <alignment vertical="center" wrapText="1"/>
    </xf>
    <xf numFmtId="0" fontId="46" fillId="0" borderId="6" xfId="0" applyFont="1" applyFill="1" applyBorder="1" applyAlignment="1">
      <alignment horizontal="center" vertical="top" shrinkToFit="1"/>
    </xf>
    <xf numFmtId="164" fontId="43" fillId="0" borderId="0" xfId="50" applyFont="1" applyFill="1" applyAlignment="1">
      <alignment horizontal="center"/>
    </xf>
    <xf numFmtId="164" fontId="46" fillId="0" borderId="38" xfId="50" applyFont="1" applyFill="1" applyBorder="1" applyAlignment="1">
      <alignment horizontal="center" vertical="center" wrapText="1"/>
    </xf>
    <xf numFmtId="164" fontId="46" fillId="0" borderId="11" xfId="50" applyFont="1" applyFill="1" applyBorder="1" applyAlignment="1">
      <alignment horizontal="center" vertical="center" wrapText="1"/>
    </xf>
    <xf numFmtId="164" fontId="46" fillId="0" borderId="39" xfId="50" applyFont="1" applyFill="1" applyBorder="1" applyAlignment="1">
      <alignment horizontal="center" vertical="center" wrapText="1"/>
    </xf>
    <xf numFmtId="164" fontId="46" fillId="0" borderId="29" xfId="50" applyFont="1" applyFill="1" applyBorder="1" applyAlignment="1">
      <alignment vertical="top"/>
    </xf>
    <xf numFmtId="164" fontId="46" fillId="0" borderId="29" xfId="0" applyNumberFormat="1" applyFont="1" applyFill="1" applyBorder="1" applyAlignment="1">
      <alignment horizontal="center" vertical="top" shrinkToFit="1"/>
    </xf>
    <xf numFmtId="43" fontId="46" fillId="0" borderId="29" xfId="0" applyNumberFormat="1" applyFont="1" applyFill="1" applyBorder="1" applyAlignment="1">
      <alignment vertical="top"/>
    </xf>
    <xf numFmtId="0" fontId="45" fillId="0" borderId="130" xfId="54" applyFont="1" applyFill="1" applyBorder="1" applyAlignment="1">
      <alignment horizontal="left" vertical="top"/>
    </xf>
    <xf numFmtId="0" fontId="77" fillId="0" borderId="101" xfId="54" applyFont="1" applyFill="1" applyBorder="1" applyAlignment="1">
      <alignment vertical="top" wrapText="1"/>
    </xf>
    <xf numFmtId="165" fontId="71" fillId="0" borderId="101" xfId="50" applyNumberFormat="1" applyFont="1" applyFill="1" applyBorder="1" applyAlignment="1">
      <alignment vertical="top"/>
    </xf>
    <xf numFmtId="164" fontId="71" fillId="0" borderId="101" xfId="50" applyFont="1" applyFill="1" applyBorder="1" applyAlignment="1">
      <alignment vertical="top"/>
    </xf>
    <xf numFmtId="165" fontId="71" fillId="0" borderId="101" xfId="50" applyNumberFormat="1" applyFont="1" applyFill="1" applyBorder="1" applyAlignment="1">
      <alignment horizontal="center" vertical="top"/>
    </xf>
    <xf numFmtId="43" fontId="73" fillId="0" borderId="101" xfId="0" applyNumberFormat="1" applyFont="1" applyFill="1" applyBorder="1" applyAlignment="1">
      <alignment vertical="top"/>
    </xf>
    <xf numFmtId="164" fontId="43" fillId="0" borderId="121" xfId="50" applyFont="1" applyFill="1" applyBorder="1" applyAlignment="1">
      <alignment vertical="top"/>
    </xf>
    <xf numFmtId="164" fontId="43" fillId="0" borderId="51" xfId="50" applyFont="1" applyFill="1" applyBorder="1" applyAlignment="1">
      <alignment vertical="top"/>
    </xf>
    <xf numFmtId="0" fontId="66" fillId="0" borderId="47" xfId="0" applyFont="1" applyFill="1" applyBorder="1" applyAlignment="1">
      <alignment horizontal="center"/>
    </xf>
    <xf numFmtId="164" fontId="43" fillId="5" borderId="112" xfId="50" applyFont="1" applyFill="1" applyBorder="1" applyAlignment="1">
      <alignment vertical="top"/>
    </xf>
    <xf numFmtId="164" fontId="43" fillId="5" borderId="42" xfId="50" applyFont="1" applyFill="1" applyBorder="1" applyAlignment="1">
      <alignment vertical="top"/>
    </xf>
    <xf numFmtId="164" fontId="43" fillId="5" borderId="11" xfId="50" applyFont="1" applyFill="1" applyBorder="1" applyAlignment="1">
      <alignment vertical="top"/>
    </xf>
    <xf numFmtId="164" fontId="42" fillId="5" borderId="112" xfId="50" applyFont="1" applyFill="1" applyBorder="1" applyAlignment="1">
      <alignment vertical="top"/>
    </xf>
    <xf numFmtId="164" fontId="42" fillId="5" borderId="42" xfId="50" applyFont="1" applyFill="1" applyBorder="1" applyAlignment="1">
      <alignment vertical="top"/>
    </xf>
    <xf numFmtId="164" fontId="42" fillId="5" borderId="11" xfId="50" applyFont="1" applyFill="1" applyBorder="1" applyAlignment="1">
      <alignment vertical="top"/>
    </xf>
    <xf numFmtId="0" fontId="43" fillId="0" borderId="66" xfId="0" applyFont="1" applyBorder="1" applyAlignment="1">
      <alignment vertical="top" wrapText="1"/>
    </xf>
    <xf numFmtId="0" fontId="23" fillId="0" borderId="98" xfId="0" applyFont="1" applyBorder="1" applyAlignment="1">
      <alignment vertical="top" wrapText="1"/>
    </xf>
    <xf numFmtId="0" fontId="43" fillId="0" borderId="72" xfId="0" applyFont="1" applyBorder="1" applyAlignment="1">
      <alignment vertical="center" wrapText="1"/>
    </xf>
    <xf numFmtId="0" fontId="32" fillId="0" borderId="80" xfId="0" applyFont="1" applyFill="1" applyBorder="1" applyAlignment="1">
      <alignment horizontal="center"/>
    </xf>
    <xf numFmtId="0" fontId="32" fillId="0" borderId="110" xfId="0" applyFont="1" applyFill="1" applyBorder="1" applyAlignment="1">
      <alignment horizontal="center"/>
    </xf>
    <xf numFmtId="0" fontId="32" fillId="0" borderId="111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 vertical="center" wrapText="1" shrinkToFit="1"/>
    </xf>
    <xf numFmtId="0" fontId="18" fillId="0" borderId="71" xfId="0" applyFont="1" applyFill="1" applyBorder="1" applyAlignment="1">
      <alignment horizontal="center" vertical="center" wrapText="1" shrinkToFit="1"/>
    </xf>
    <xf numFmtId="0" fontId="18" fillId="0" borderId="105" xfId="54" applyFont="1" applyFill="1" applyBorder="1" applyAlignment="1">
      <alignment horizontal="center" vertical="top"/>
    </xf>
    <xf numFmtId="0" fontId="18" fillId="0" borderId="100" xfId="54" applyFont="1" applyFill="1" applyBorder="1" applyAlignment="1">
      <alignment horizontal="center" vertical="top"/>
    </xf>
    <xf numFmtId="0" fontId="66" fillId="0" borderId="105" xfId="0" applyFont="1" applyFill="1" applyBorder="1" applyAlignment="1">
      <alignment horizontal="center" vertical="center"/>
    </xf>
    <xf numFmtId="0" fontId="66" fillId="0" borderId="100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top"/>
    </xf>
    <xf numFmtId="0" fontId="46" fillId="0" borderId="67" xfId="0" applyFont="1" applyFill="1" applyBorder="1" applyAlignment="1">
      <alignment horizontal="center" vertical="top"/>
    </xf>
    <xf numFmtId="164" fontId="46" fillId="0" borderId="19" xfId="50" applyFont="1" applyFill="1" applyBorder="1" applyAlignment="1">
      <alignment horizontal="center"/>
    </xf>
    <xf numFmtId="164" fontId="46" fillId="0" borderId="6" xfId="50" applyFont="1" applyFill="1" applyBorder="1" applyAlignment="1">
      <alignment horizontal="center"/>
    </xf>
    <xf numFmtId="164" fontId="46" fillId="0" borderId="7" xfId="50" applyFont="1" applyFill="1" applyBorder="1" applyAlignment="1">
      <alignment horizontal="center"/>
    </xf>
    <xf numFmtId="164" fontId="46" fillId="0" borderId="4" xfId="50" applyFont="1" applyFill="1" applyBorder="1" applyAlignment="1">
      <alignment horizontal="center"/>
    </xf>
    <xf numFmtId="164" fontId="46" fillId="0" borderId="110" xfId="50" applyFont="1" applyFill="1" applyBorder="1" applyAlignment="1">
      <alignment horizontal="center"/>
    </xf>
    <xf numFmtId="164" fontId="46" fillId="0" borderId="111" xfId="5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34" xfId="0" applyFont="1" applyFill="1" applyBorder="1" applyAlignment="1">
      <alignment horizontal="center" vertical="top"/>
    </xf>
    <xf numFmtId="0" fontId="19" fillId="0" borderId="135" xfId="0" applyFont="1" applyFill="1" applyBorder="1" applyAlignment="1">
      <alignment horizontal="center" vertical="top"/>
    </xf>
    <xf numFmtId="0" fontId="46" fillId="0" borderId="19" xfId="0" applyFont="1" applyFill="1" applyBorder="1" applyAlignment="1">
      <alignment horizontal="center" vertical="top" shrinkToFit="1"/>
    </xf>
    <xf numFmtId="0" fontId="46" fillId="0" borderId="6" xfId="0" applyFont="1" applyFill="1" applyBorder="1" applyAlignment="1">
      <alignment horizontal="center" vertical="top" shrinkToFit="1"/>
    </xf>
    <xf numFmtId="0" fontId="59" fillId="0" borderId="0" xfId="0" applyFont="1" applyFill="1" applyAlignment="1">
      <alignment horizontal="center" vertical="center"/>
    </xf>
    <xf numFmtId="0" fontId="46" fillId="0" borderId="79" xfId="0" applyFont="1" applyFill="1" applyBorder="1" applyAlignment="1">
      <alignment horizontal="center" vertical="center" wrapText="1"/>
    </xf>
    <xf numFmtId="0" fontId="46" fillId="0" borderId="97" xfId="0" applyFont="1" applyFill="1" applyBorder="1" applyAlignment="1">
      <alignment horizontal="center" vertical="center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96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83" xfId="0" applyFont="1" applyFill="1" applyBorder="1" applyAlignment="1">
      <alignment horizontal="center" vertical="center" wrapText="1"/>
    </xf>
    <xf numFmtId="0" fontId="66" fillId="0" borderId="105" xfId="0" applyFont="1" applyFill="1" applyBorder="1" applyAlignment="1">
      <alignment horizontal="center" vertical="top"/>
    </xf>
    <xf numFmtId="0" fontId="66" fillId="0" borderId="128" xfId="0" applyFont="1" applyFill="1" applyBorder="1" applyAlignment="1">
      <alignment horizontal="center" vertical="top"/>
    </xf>
    <xf numFmtId="164" fontId="43" fillId="0" borderId="0" xfId="50" applyFont="1" applyFill="1" applyAlignment="1">
      <alignment horizontal="center"/>
    </xf>
    <xf numFmtId="164" fontId="59" fillId="0" borderId="0" xfId="50" applyFont="1" applyFill="1" applyAlignment="1">
      <alignment horizontal="center"/>
    </xf>
    <xf numFmtId="164" fontId="46" fillId="0" borderId="123" xfId="50" applyFont="1" applyFill="1" applyBorder="1" applyAlignment="1">
      <alignment horizontal="center" vertical="center" wrapText="1"/>
    </xf>
    <xf numFmtId="164" fontId="46" fillId="0" borderId="112" xfId="50" applyFont="1" applyFill="1" applyBorder="1" applyAlignment="1">
      <alignment horizontal="center" vertical="center" wrapText="1"/>
    </xf>
    <xf numFmtId="164" fontId="44" fillId="0" borderId="96" xfId="50" applyFont="1" applyFill="1" applyBorder="1" applyAlignment="1">
      <alignment horizontal="center"/>
    </xf>
    <xf numFmtId="0" fontId="46" fillId="0" borderId="105" xfId="0" applyFont="1" applyFill="1" applyBorder="1" applyAlignment="1">
      <alignment horizontal="center" vertical="top"/>
    </xf>
    <xf numFmtId="0" fontId="46" fillId="0" borderId="128" xfId="0" applyFont="1" applyFill="1" applyBorder="1" applyAlignment="1">
      <alignment horizontal="center" vertical="top"/>
    </xf>
    <xf numFmtId="0" fontId="46" fillId="0" borderId="141" xfId="0" applyFont="1" applyFill="1" applyBorder="1" applyAlignment="1">
      <alignment horizontal="center" vertical="top"/>
    </xf>
    <xf numFmtId="0" fontId="46" fillId="0" borderId="142" xfId="0" applyFont="1" applyFill="1" applyBorder="1" applyAlignment="1">
      <alignment horizontal="center" vertical="top"/>
    </xf>
    <xf numFmtId="0" fontId="46" fillId="0" borderId="99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110" xfId="0" applyFont="1" applyFill="1" applyBorder="1" applyAlignment="1">
      <alignment horizontal="center"/>
    </xf>
    <xf numFmtId="0" fontId="46" fillId="0" borderId="111" xfId="0" applyFont="1" applyFill="1" applyBorder="1" applyAlignment="1">
      <alignment horizontal="center"/>
    </xf>
    <xf numFmtId="0" fontId="18" fillId="0" borderId="105" xfId="0" applyFont="1" applyFill="1" applyBorder="1" applyAlignment="1">
      <alignment horizontal="center" vertical="top"/>
    </xf>
    <xf numFmtId="0" fontId="18" fillId="0" borderId="100" xfId="0" applyFont="1" applyFill="1" applyBorder="1" applyAlignment="1">
      <alignment horizontal="center" vertical="top"/>
    </xf>
    <xf numFmtId="164" fontId="45" fillId="0" borderId="0" xfId="50" applyFont="1" applyFill="1" applyAlignment="1">
      <alignment horizontal="center"/>
    </xf>
    <xf numFmtId="164" fontId="46" fillId="0" borderId="129" xfId="50" applyFont="1" applyFill="1" applyBorder="1" applyAlignment="1">
      <alignment horizontal="center" vertical="center" wrapText="1"/>
    </xf>
    <xf numFmtId="164" fontId="46" fillId="0" borderId="115" xfId="5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130" xfId="0" applyFont="1" applyFill="1" applyBorder="1" applyAlignment="1">
      <alignment horizontal="center" vertical="top"/>
    </xf>
    <xf numFmtId="0" fontId="19" fillId="0" borderId="101" xfId="0" applyFont="1" applyFill="1" applyBorder="1" applyAlignment="1">
      <alignment horizontal="center" vertical="top"/>
    </xf>
    <xf numFmtId="164" fontId="46" fillId="0" borderId="38" xfId="50" applyFont="1" applyFill="1" applyBorder="1" applyAlignment="1">
      <alignment horizontal="center" vertical="center" wrapText="1"/>
    </xf>
    <xf numFmtId="164" fontId="46" fillId="0" borderId="4" xfId="50" applyFont="1" applyFill="1" applyBorder="1" applyAlignment="1">
      <alignment horizontal="center" vertical="center"/>
    </xf>
    <xf numFmtId="164" fontId="46" fillId="0" borderId="110" xfId="50" applyFont="1" applyFill="1" applyBorder="1" applyAlignment="1">
      <alignment horizontal="center" vertical="center"/>
    </xf>
    <xf numFmtId="164" fontId="46" fillId="0" borderId="111" xfId="50" applyFont="1" applyFill="1" applyBorder="1" applyAlignment="1">
      <alignment horizontal="center" vertical="center"/>
    </xf>
    <xf numFmtId="164" fontId="46" fillId="0" borderId="120" xfId="50" applyFont="1" applyFill="1" applyBorder="1" applyAlignment="1">
      <alignment horizontal="center" vertical="center" wrapText="1"/>
    </xf>
    <xf numFmtId="164" fontId="43" fillId="0" borderId="98" xfId="50" applyFont="1" applyFill="1" applyBorder="1" applyAlignment="1">
      <alignment horizontal="center" vertical="center" wrapText="1"/>
    </xf>
    <xf numFmtId="164" fontId="46" fillId="0" borderId="113" xfId="50" applyFont="1" applyFill="1" applyBorder="1" applyAlignment="1">
      <alignment horizontal="center" vertical="center" wrapText="1"/>
    </xf>
    <xf numFmtId="164" fontId="46" fillId="0" borderId="19" xfId="50" applyFont="1" applyFill="1" applyBorder="1" applyAlignment="1">
      <alignment horizontal="center" vertical="center"/>
    </xf>
    <xf numFmtId="164" fontId="46" fillId="0" borderId="6" xfId="50" applyFont="1" applyFill="1" applyBorder="1" applyAlignment="1">
      <alignment horizontal="center" vertical="center"/>
    </xf>
    <xf numFmtId="164" fontId="46" fillId="0" borderId="7" xfId="50" applyFont="1" applyFill="1" applyBorder="1" applyAlignment="1">
      <alignment horizontal="center" vertical="center"/>
    </xf>
    <xf numFmtId="0" fontId="60" fillId="0" borderId="110" xfId="0" applyFont="1" applyFill="1" applyBorder="1"/>
    <xf numFmtId="0" fontId="60" fillId="0" borderId="111" xfId="0" applyFont="1" applyFill="1" applyBorder="1"/>
    <xf numFmtId="164" fontId="46" fillId="0" borderId="11" xfId="50" applyFont="1" applyFill="1" applyBorder="1" applyAlignment="1">
      <alignment horizontal="center" vertical="center" wrapText="1"/>
    </xf>
    <xf numFmtId="164" fontId="46" fillId="0" borderId="39" xfId="50" applyFont="1" applyFill="1" applyBorder="1" applyAlignment="1">
      <alignment horizontal="center" vertical="center" wrapText="1"/>
    </xf>
    <xf numFmtId="164" fontId="46" fillId="0" borderId="42" xfId="50" applyFont="1" applyFill="1" applyBorder="1" applyAlignment="1">
      <alignment horizontal="center" vertical="center"/>
    </xf>
    <xf numFmtId="164" fontId="46" fillId="0" borderId="11" xfId="50" applyFont="1" applyFill="1" applyBorder="1" applyAlignment="1">
      <alignment horizontal="center" vertical="center"/>
    </xf>
    <xf numFmtId="164" fontId="46" fillId="0" borderId="38" xfId="5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top"/>
    </xf>
    <xf numFmtId="0" fontId="19" fillId="0" borderId="110" xfId="0" applyFont="1" applyFill="1" applyBorder="1" applyAlignment="1">
      <alignment horizontal="center" vertical="top"/>
    </xf>
    <xf numFmtId="0" fontId="19" fillId="0" borderId="111" xfId="0" applyFont="1" applyFill="1" applyBorder="1" applyAlignment="1">
      <alignment horizontal="center" vertical="top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164" fontId="32" fillId="0" borderId="0" xfId="50" applyFont="1" applyFill="1" applyAlignment="1">
      <alignment horizontal="center"/>
    </xf>
    <xf numFmtId="164" fontId="18" fillId="0" borderId="79" xfId="50" applyFont="1" applyFill="1" applyBorder="1" applyAlignment="1">
      <alignment horizontal="center" vertical="center" wrapText="1"/>
    </xf>
    <xf numFmtId="164" fontId="18" fillId="0" borderId="103" xfId="50" applyFont="1" applyFill="1" applyBorder="1" applyAlignment="1">
      <alignment horizontal="center" vertical="center" wrapText="1"/>
    </xf>
    <xf numFmtId="164" fontId="18" fillId="0" borderId="98" xfId="50" applyFont="1" applyFill="1" applyBorder="1" applyAlignment="1">
      <alignment horizontal="center" vertical="center" wrapText="1"/>
    </xf>
    <xf numFmtId="164" fontId="18" fillId="0" borderId="131" xfId="50" applyFont="1" applyFill="1" applyBorder="1" applyAlignment="1">
      <alignment horizontal="center" vertical="center" wrapText="1"/>
    </xf>
    <xf numFmtId="164" fontId="18" fillId="0" borderId="4" xfId="50" applyFont="1" applyFill="1" applyBorder="1" applyAlignment="1">
      <alignment horizontal="center" vertical="center"/>
    </xf>
    <xf numFmtId="164" fontId="18" fillId="0" borderId="110" xfId="50" applyFont="1" applyFill="1" applyBorder="1" applyAlignment="1">
      <alignment horizontal="center" vertical="center"/>
    </xf>
    <xf numFmtId="164" fontId="18" fillId="0" borderId="19" xfId="50" applyFont="1" applyFill="1" applyBorder="1" applyAlignment="1">
      <alignment horizontal="center" vertical="center"/>
    </xf>
    <xf numFmtId="164" fontId="18" fillId="0" borderId="6" xfId="50" applyFont="1" applyFill="1" applyBorder="1" applyAlignment="1">
      <alignment horizontal="center" vertical="center"/>
    </xf>
    <xf numFmtId="164" fontId="18" fillId="0" borderId="7" xfId="5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 wrapText="1"/>
    </xf>
    <xf numFmtId="0" fontId="21" fillId="0" borderId="98" xfId="0" applyFont="1" applyFill="1" applyBorder="1" applyAlignment="1">
      <alignment horizontal="center" vertical="center" wrapText="1"/>
    </xf>
    <xf numFmtId="0" fontId="21" fillId="0" borderId="131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top"/>
    </xf>
    <xf numFmtId="0" fontId="66" fillId="0" borderId="111" xfId="0" applyFont="1" applyBorder="1" applyAlignment="1">
      <alignment horizontal="center" vertical="top"/>
    </xf>
    <xf numFmtId="0" fontId="85" fillId="0" borderId="0" xfId="0" applyFont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center"/>
    </xf>
    <xf numFmtId="164" fontId="44" fillId="0" borderId="0" xfId="50" applyFont="1"/>
    <xf numFmtId="49" fontId="44" fillId="0" borderId="0" xfId="0" applyNumberFormat="1" applyFont="1"/>
    <xf numFmtId="0" fontId="44" fillId="0" borderId="94" xfId="0" applyFont="1" applyBorder="1"/>
    <xf numFmtId="43" fontId="44" fillId="0" borderId="94" xfId="50" applyNumberFormat="1" applyFont="1" applyFill="1" applyBorder="1"/>
    <xf numFmtId="170" fontId="44" fillId="0" borderId="0" xfId="50" applyNumberFormat="1" applyFont="1"/>
    <xf numFmtId="164" fontId="44" fillId="0" borderId="94" xfId="50" applyFont="1" applyFill="1" applyBorder="1"/>
    <xf numFmtId="0" fontId="44" fillId="0" borderId="0" xfId="0" applyFont="1" applyBorder="1"/>
    <xf numFmtId="164" fontId="44" fillId="0" borderId="0" xfId="50" applyFont="1" applyFill="1" applyBorder="1"/>
    <xf numFmtId="0" fontId="86" fillId="0" borderId="0" xfId="0" applyFont="1" applyAlignment="1">
      <alignment horizontal="center"/>
    </xf>
    <xf numFmtId="0" fontId="87" fillId="0" borderId="0" xfId="0" applyFont="1"/>
    <xf numFmtId="0" fontId="45" fillId="0" borderId="0" xfId="0" applyFont="1"/>
    <xf numFmtId="3" fontId="44" fillId="0" borderId="0" xfId="0" applyNumberFormat="1" applyFont="1" applyAlignment="1">
      <alignment horizontal="center"/>
    </xf>
    <xf numFmtId="166" fontId="44" fillId="0" borderId="0" xfId="50" applyNumberFormat="1" applyFont="1" applyFill="1" applyAlignment="1">
      <alignment horizontal="center"/>
    </xf>
    <xf numFmtId="170" fontId="45" fillId="0" borderId="0" xfId="50" applyNumberFormat="1" applyFont="1"/>
    <xf numFmtId="166" fontId="44" fillId="0" borderId="94" xfId="50" applyNumberFormat="1" applyFont="1" applyBorder="1" applyAlignment="1">
      <alignment horizontal="center"/>
    </xf>
    <xf numFmtId="170" fontId="45" fillId="6" borderId="94" xfId="50" applyNumberFormat="1" applyFont="1" applyFill="1" applyBorder="1"/>
    <xf numFmtId="170" fontId="45" fillId="0" borderId="94" xfId="50" applyNumberFormat="1" applyFont="1" applyFill="1" applyBorder="1"/>
  </cellXfs>
  <cellStyles count="62">
    <cellStyle name="Comma" xfId="50" builtinId="3"/>
    <cellStyle name="Comma 2" xfId="1"/>
    <cellStyle name="Comma 2 2" xfId="2"/>
    <cellStyle name="Comma 2 2 2" xfId="3"/>
    <cellStyle name="Comma 3" xfId="4"/>
    <cellStyle name="Comma 3 2" xfId="5"/>
    <cellStyle name="Comma 3 2 2" xfId="6"/>
    <cellStyle name="Comma 3 2 2 2" xfId="7"/>
    <cellStyle name="Comma 3 3" xfId="8"/>
    <cellStyle name="Comma 3 3 2" xfId="9"/>
    <cellStyle name="Comma 4" xfId="10"/>
    <cellStyle name="Comma 4 2" xfId="11"/>
    <cellStyle name="Comma 4 2 2" xfId="12"/>
    <cellStyle name="Comma 5" xfId="13"/>
    <cellStyle name="Comma 5 2" xfId="14"/>
    <cellStyle name="Comma 5 2 2" xfId="15"/>
    <cellStyle name="Comma 5 3" xfId="16"/>
    <cellStyle name="Comma 6" xfId="17"/>
    <cellStyle name="Comma 6 2" xfId="18"/>
    <cellStyle name="Comma 6 2 2" xfId="19"/>
    <cellStyle name="Comma 6 2 2 2" xfId="20"/>
    <cellStyle name="Comma 6 3" xfId="21"/>
    <cellStyle name="Comma 6 3 2" xfId="22"/>
    <cellStyle name="Comma 7" xfId="23"/>
    <cellStyle name="Comma 7 2" xfId="24"/>
    <cellStyle name="Comma 7 2 2" xfId="25"/>
    <cellStyle name="Comma 7 2 2 2" xfId="26"/>
    <cellStyle name="Comma 7 3" xfId="27"/>
    <cellStyle name="Comma 7 3 2" xfId="28"/>
    <cellStyle name="Comma 8" xfId="29"/>
    <cellStyle name="Comma 8 2" xfId="30"/>
    <cellStyle name="Comma 8 2 2" xfId="31"/>
    <cellStyle name="Comma 9" xfId="32"/>
    <cellStyle name="Comma 9 2" xfId="33"/>
    <cellStyle name="Comma 9 2 2" xfId="34"/>
    <cellStyle name="Normal" xfId="0" builtinId="0"/>
    <cellStyle name="Normal 2" xfId="35"/>
    <cellStyle name="Normal 2 2" xfId="61"/>
    <cellStyle name="Normal 3" xfId="36"/>
    <cellStyle name="Normal 4" xfId="37"/>
    <cellStyle name="Normal 4 2" xfId="38"/>
    <cellStyle name="SAPBEXHLevel0" xfId="39"/>
    <cellStyle name="SAPBEXstdItem" xfId="40"/>
    <cellStyle name="เครื่องหมายจุลภาค 2" xfId="41"/>
    <cellStyle name="เครื่องหมายจุลภาค 2 2" xfId="42"/>
    <cellStyle name="เครื่องหมายจุลภาค 2 2 2" xfId="43"/>
    <cellStyle name="เครื่องหมายจุลภาค 2 2 2 2" xfId="44"/>
    <cellStyle name="เครื่องหมายจุลภาค 2 3" xfId="45"/>
    <cellStyle name="เครื่องหมายจุลภาค 2 3 2" xfId="46"/>
    <cellStyle name="เครื่องหมายจุลภาค 3" xfId="47"/>
    <cellStyle name="เครื่องหมายจุลภาค 3 2" xfId="48"/>
    <cellStyle name="เครื่องหมายจุลภาค 3 2 2" xfId="49"/>
    <cellStyle name="จุลภาค 2" xfId="51"/>
    <cellStyle name="จุลภาค 2 2" xfId="52"/>
    <cellStyle name="จุลภาค 3" xfId="53"/>
    <cellStyle name="ปกติ 2" xfId="54"/>
    <cellStyle name="ปกติ 2 2" xfId="55"/>
    <cellStyle name="ปกติ 3" xfId="56"/>
    <cellStyle name="ปกติ 4" xfId="57"/>
    <cellStyle name="ปกติ 5" xfId="58"/>
    <cellStyle name="ปกติ 5 2" xfId="59"/>
    <cellStyle name="ปกติ 6" xfId="60"/>
  </cellStyles>
  <dxfs count="0"/>
  <tableStyles count="0" defaultTableStyle="TableStyleMedium9" defaultPivotStyle="PivotStyleLight16"/>
  <colors>
    <mruColors>
      <color rgb="FFFF99FF"/>
      <color rgb="FF9933FF"/>
      <color rgb="FF66FFFF"/>
      <color rgb="FFCC0066"/>
      <color rgb="FFFF6600"/>
      <color rgb="FF9999FF"/>
      <color rgb="FFCC0000"/>
      <color rgb="FF0033CC"/>
      <color rgb="FF9933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295275</xdr:colOff>
      <xdr:row>5</xdr:row>
      <xdr:rowOff>152400</xdr:rowOff>
    </xdr:from>
    <xdr:to>
      <xdr:col>18</xdr:col>
      <xdr:colOff>781050</xdr:colOff>
      <xdr:row>27</xdr:row>
      <xdr:rowOff>190500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xmlns="" id="{75C1A569-2C13-4158-8D71-4C65F3076154}"/>
            </a:ext>
          </a:extLst>
        </xdr:cNvPr>
        <xdr:cNvSpPr/>
      </xdr:nvSpPr>
      <xdr:spPr>
        <a:xfrm>
          <a:off x="11601450" y="2305050"/>
          <a:ext cx="485775" cy="5372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F9" sqref="F9"/>
    </sheetView>
  </sheetViews>
  <sheetFormatPr defaultColWidth="9" defaultRowHeight="24"/>
  <cols>
    <col min="1" max="1" width="5.85546875" style="1864" customWidth="1"/>
    <col min="2" max="2" width="9" style="1863"/>
    <col min="3" max="3" width="8" style="1863" bestFit="1" customWidth="1"/>
    <col min="4" max="4" width="12.42578125" style="1863" bestFit="1" customWidth="1"/>
    <col min="5" max="5" width="2" style="1863" bestFit="1" customWidth="1"/>
    <col min="6" max="6" width="9" style="1863"/>
    <col min="7" max="7" width="3.85546875" style="1863" bestFit="1" customWidth="1"/>
    <col min="8" max="8" width="17.42578125" style="1865" bestFit="1" customWidth="1"/>
    <col min="9" max="9" width="2" style="1863" bestFit="1" customWidth="1"/>
    <col min="10" max="10" width="14.140625" style="1865" bestFit="1" customWidth="1"/>
    <col min="11" max="11" width="12.28515625" style="1863" bestFit="1" customWidth="1"/>
    <col min="12" max="12" width="13.7109375" style="1863" hidden="1" customWidth="1"/>
    <col min="13" max="13" width="15" style="1863" bestFit="1" customWidth="1"/>
    <col min="14" max="15" width="9" style="1863"/>
    <col min="16" max="16" width="9.85546875" style="1863" bestFit="1" customWidth="1"/>
    <col min="17" max="16384" width="9" style="1863"/>
  </cols>
  <sheetData>
    <row r="1" spans="1:9" s="1863" customFormat="1" ht="27.75">
      <c r="A1" s="1862" t="s">
        <v>544</v>
      </c>
      <c r="B1" s="1862"/>
      <c r="C1" s="1862"/>
      <c r="D1" s="1862"/>
      <c r="E1" s="1862"/>
      <c r="F1" s="1862"/>
      <c r="G1" s="1862"/>
      <c r="H1" s="1862"/>
      <c r="I1" s="1862"/>
    </row>
    <row r="2" spans="1:9" s="1863" customFormat="1">
      <c r="A2" s="1864">
        <v>1</v>
      </c>
      <c r="B2" s="1863" t="s">
        <v>545</v>
      </c>
      <c r="H2" s="1865"/>
    </row>
    <row r="3" spans="1:9" s="1863" customFormat="1">
      <c r="A3" s="1864"/>
      <c r="C3" s="1863" t="s">
        <v>546</v>
      </c>
      <c r="D3" s="1866" t="s">
        <v>547</v>
      </c>
      <c r="E3" s="1864" t="s">
        <v>548</v>
      </c>
      <c r="F3" s="1863">
        <v>3.5</v>
      </c>
      <c r="G3" s="1863" t="s">
        <v>549</v>
      </c>
      <c r="H3" s="1865">
        <v>1002650</v>
      </c>
    </row>
    <row r="4" spans="1:9" s="1863" customFormat="1">
      <c r="A4" s="1864"/>
      <c r="C4" s="1863" t="s">
        <v>550</v>
      </c>
      <c r="D4" s="1866" t="s">
        <v>551</v>
      </c>
      <c r="E4" s="1864" t="s">
        <v>548</v>
      </c>
      <c r="F4" s="1863">
        <v>1.5</v>
      </c>
      <c r="G4" s="1863" t="s">
        <v>549</v>
      </c>
      <c r="H4" s="1865">
        <v>429707.14</v>
      </c>
    </row>
    <row r="5" spans="1:9" s="1863" customFormat="1">
      <c r="A5" s="1864"/>
      <c r="C5" s="1863" t="s">
        <v>552</v>
      </c>
      <c r="D5" s="1866" t="s">
        <v>553</v>
      </c>
      <c r="E5" s="1864" t="s">
        <v>548</v>
      </c>
      <c r="F5" s="1863">
        <v>1.5</v>
      </c>
      <c r="G5" s="1863" t="s">
        <v>549</v>
      </c>
      <c r="H5" s="1865">
        <v>429707.14</v>
      </c>
    </row>
    <row r="6" spans="1:9" s="1863" customFormat="1">
      <c r="A6" s="1864"/>
      <c r="C6" s="1863" t="s">
        <v>554</v>
      </c>
      <c r="D6" s="1866" t="s">
        <v>555</v>
      </c>
      <c r="E6" s="1864" t="s">
        <v>548</v>
      </c>
      <c r="F6" s="1863">
        <v>0.5</v>
      </c>
      <c r="G6" s="1863" t="s">
        <v>549</v>
      </c>
      <c r="H6" s="1865">
        <v>143235.72</v>
      </c>
    </row>
    <row r="7" spans="1:9" s="1863" customFormat="1" ht="24.75" thickBot="1">
      <c r="A7" s="1864"/>
      <c r="F7" s="1867">
        <f>SUM(F3:F6)</f>
        <v>7</v>
      </c>
      <c r="G7" s="1863" t="s">
        <v>549</v>
      </c>
      <c r="H7" s="1868">
        <f>SUM(H3:H6)</f>
        <v>2005300.0000000002</v>
      </c>
    </row>
    <row r="8" spans="1:9" s="1863" customFormat="1" ht="24.75" thickTop="1">
      <c r="A8" s="1864">
        <v>2</v>
      </c>
      <c r="B8" s="1863" t="s">
        <v>556</v>
      </c>
      <c r="H8" s="1865"/>
    </row>
    <row r="9" spans="1:9" s="1863" customFormat="1">
      <c r="A9" s="1864"/>
      <c r="C9" s="1863" t="s">
        <v>546</v>
      </c>
      <c r="D9" s="1866" t="s">
        <v>547</v>
      </c>
      <c r="E9" s="1864" t="s">
        <v>548</v>
      </c>
      <c r="F9" s="1863">
        <v>3.5</v>
      </c>
      <c r="G9" s="1863" t="s">
        <v>549</v>
      </c>
      <c r="H9" s="1869">
        <f>+$H$13*F9/$F$13</f>
        <v>1236697.1949999977</v>
      </c>
    </row>
    <row r="10" spans="1:9" s="1863" customFormat="1">
      <c r="A10" s="1864"/>
      <c r="C10" s="1863" t="s">
        <v>550</v>
      </c>
      <c r="D10" s="1866" t="s">
        <v>551</v>
      </c>
      <c r="E10" s="1864" t="s">
        <v>548</v>
      </c>
      <c r="F10" s="1863">
        <v>1.5</v>
      </c>
      <c r="G10" s="1863" t="s">
        <v>549</v>
      </c>
      <c r="H10" s="1865">
        <f t="shared" ref="H10:H12" si="0">+$H$13*F10/$F$13</f>
        <v>530013.0835714275</v>
      </c>
    </row>
    <row r="11" spans="1:9" s="1863" customFormat="1">
      <c r="A11" s="1864"/>
      <c r="C11" s="1863" t="s">
        <v>552</v>
      </c>
      <c r="D11" s="1866" t="s">
        <v>553</v>
      </c>
      <c r="E11" s="1864" t="s">
        <v>548</v>
      </c>
      <c r="F11" s="1863">
        <v>1.5</v>
      </c>
      <c r="G11" s="1863" t="s">
        <v>549</v>
      </c>
      <c r="H11" s="1865">
        <f t="shared" si="0"/>
        <v>530013.0835714275</v>
      </c>
    </row>
    <row r="12" spans="1:9" s="1863" customFormat="1">
      <c r="A12" s="1864"/>
      <c r="C12" s="1863" t="s">
        <v>554</v>
      </c>
      <c r="D12" s="1866" t="s">
        <v>555</v>
      </c>
      <c r="E12" s="1864" t="s">
        <v>548</v>
      </c>
      <c r="F12" s="1863">
        <v>0.5</v>
      </c>
      <c r="G12" s="1863" t="s">
        <v>549</v>
      </c>
      <c r="H12" s="1865">
        <f t="shared" si="0"/>
        <v>176671.0278571425</v>
      </c>
    </row>
    <row r="13" spans="1:9" s="1863" customFormat="1" ht="24.75" thickBot="1">
      <c r="A13" s="1864"/>
      <c r="F13" s="1867">
        <f>SUM(F9:F12)</f>
        <v>7</v>
      </c>
      <c r="G13" s="1863" t="s">
        <v>549</v>
      </c>
      <c r="H13" s="1870">
        <v>2473394.389999995</v>
      </c>
    </row>
    <row r="14" spans="1:9" s="1863" customFormat="1" ht="24.75" thickTop="1">
      <c r="A14" s="1864">
        <v>3</v>
      </c>
      <c r="B14" s="1863" t="s">
        <v>557</v>
      </c>
      <c r="H14" s="1865"/>
    </row>
    <row r="15" spans="1:9" s="1863" customFormat="1">
      <c r="A15" s="1864"/>
      <c r="C15" s="1863" t="s">
        <v>558</v>
      </c>
      <c r="D15" s="1866" t="s">
        <v>559</v>
      </c>
      <c r="E15" s="1864" t="s">
        <v>548</v>
      </c>
      <c r="F15" s="1863">
        <v>3</v>
      </c>
      <c r="G15" s="1863" t="s">
        <v>549</v>
      </c>
      <c r="H15" s="1865">
        <f>+$H$17*F15/$F$17</f>
        <v>544639.38749999995</v>
      </c>
    </row>
    <row r="16" spans="1:9" s="1863" customFormat="1">
      <c r="A16" s="1864"/>
      <c r="C16" s="1863" t="s">
        <v>550</v>
      </c>
      <c r="D16" s="1866" t="s">
        <v>551</v>
      </c>
      <c r="E16" s="1864" t="s">
        <v>548</v>
      </c>
      <c r="F16" s="1863">
        <v>1</v>
      </c>
      <c r="G16" s="1863" t="s">
        <v>549</v>
      </c>
      <c r="H16" s="1865">
        <f>+$H$17*F16/$F$17</f>
        <v>181546.46249999999</v>
      </c>
    </row>
    <row r="17" spans="1:10" ht="24.75" thickBot="1">
      <c r="F17" s="1867">
        <f>SUM(F15:F16)</f>
        <v>4</v>
      </c>
      <c r="G17" s="1863" t="s">
        <v>549</v>
      </c>
      <c r="H17" s="1870">
        <v>726185.85</v>
      </c>
    </row>
    <row r="18" spans="1:10" ht="24.75" thickTop="1">
      <c r="A18" s="1864">
        <v>4</v>
      </c>
      <c r="B18" s="1863" t="s">
        <v>560</v>
      </c>
    </row>
    <row r="19" spans="1:10">
      <c r="C19" s="1863" t="s">
        <v>561</v>
      </c>
      <c r="D19" s="1866" t="s">
        <v>547</v>
      </c>
      <c r="E19" s="1864" t="s">
        <v>548</v>
      </c>
      <c r="F19" s="1863">
        <v>6</v>
      </c>
      <c r="G19" s="1863" t="s">
        <v>549</v>
      </c>
      <c r="H19" s="1865">
        <v>3055342.71</v>
      </c>
      <c r="J19" s="1865">
        <f>+$J$24*F19/$F$24</f>
        <v>3055342.6979999999</v>
      </c>
    </row>
    <row r="20" spans="1:10">
      <c r="C20" s="1863" t="s">
        <v>550</v>
      </c>
      <c r="D20" s="1866" t="s">
        <v>551</v>
      </c>
      <c r="E20" s="1864" t="s">
        <v>548</v>
      </c>
      <c r="F20" s="1863">
        <v>1.5</v>
      </c>
      <c r="G20" s="1863" t="s">
        <v>549</v>
      </c>
      <c r="H20" s="1865">
        <v>763835.67</v>
      </c>
      <c r="J20" s="1865">
        <f>+$J$24*F20/$F$24</f>
        <v>763835.67449999996</v>
      </c>
    </row>
    <row r="21" spans="1:10">
      <c r="C21" s="1863" t="s">
        <v>552</v>
      </c>
      <c r="D21" s="1866" t="s">
        <v>553</v>
      </c>
      <c r="E21" s="1864" t="s">
        <v>548</v>
      </c>
      <c r="F21" s="1863">
        <v>1.5</v>
      </c>
      <c r="G21" s="1863" t="s">
        <v>549</v>
      </c>
      <c r="H21" s="1865">
        <v>763835.67</v>
      </c>
      <c r="J21" s="1865">
        <f>+$J$24*F21/$F$24</f>
        <v>763835.67449999996</v>
      </c>
    </row>
    <row r="22" spans="1:10">
      <c r="C22" s="1863" t="s">
        <v>554</v>
      </c>
      <c r="D22" s="1866" t="s">
        <v>555</v>
      </c>
      <c r="E22" s="1864" t="s">
        <v>548</v>
      </c>
      <c r="F22" s="1863">
        <v>0.5</v>
      </c>
      <c r="G22" s="1863" t="s">
        <v>549</v>
      </c>
      <c r="H22" s="1865">
        <v>254611.89</v>
      </c>
      <c r="J22" s="1865">
        <f>+$J$24*F22/$F$24</f>
        <v>254611.8915</v>
      </c>
    </row>
    <row r="23" spans="1:10">
      <c r="C23" s="1863" t="s">
        <v>562</v>
      </c>
      <c r="D23" s="1866" t="s">
        <v>563</v>
      </c>
      <c r="E23" s="1864" t="s">
        <v>548</v>
      </c>
      <c r="F23" s="1863">
        <v>0.5</v>
      </c>
      <c r="G23" s="1863" t="s">
        <v>549</v>
      </c>
      <c r="H23" s="1865">
        <v>254611.89</v>
      </c>
      <c r="J23" s="1865">
        <f>+$J$24*F23/$F$24</f>
        <v>254611.8915</v>
      </c>
    </row>
    <row r="24" spans="1:10" ht="24.75" thickBot="1">
      <c r="F24" s="1867">
        <f>SUM(F19:F23)</f>
        <v>10</v>
      </c>
      <c r="G24" s="1863" t="s">
        <v>549</v>
      </c>
      <c r="H24" s="1870">
        <f>SUM(H19:H23)</f>
        <v>5092237.8299999991</v>
      </c>
      <c r="J24" s="1870">
        <v>5092237.83</v>
      </c>
    </row>
    <row r="25" spans="1:10" ht="24.75" thickTop="1">
      <c r="F25" s="1871"/>
      <c r="H25" s="1872"/>
      <c r="J25" s="1872"/>
    </row>
    <row r="26" spans="1:10">
      <c r="B26" s="1863" t="s">
        <v>564</v>
      </c>
      <c r="F26" s="1871"/>
      <c r="H26" s="1872"/>
      <c r="J26" s="1872"/>
    </row>
    <row r="27" spans="1:10">
      <c r="F27" s="1871"/>
      <c r="H27" s="1872"/>
      <c r="J27" s="1872"/>
    </row>
    <row r="28" spans="1:10">
      <c r="A28" s="1864">
        <v>5</v>
      </c>
      <c r="B28" s="1863" t="s">
        <v>565</v>
      </c>
    </row>
    <row r="29" spans="1:10">
      <c r="C29" s="1863" t="s">
        <v>566</v>
      </c>
      <c r="D29" s="1866" t="s">
        <v>567</v>
      </c>
      <c r="E29" s="1864"/>
      <c r="F29" s="1863">
        <v>8</v>
      </c>
      <c r="G29" s="1863" t="s">
        <v>568</v>
      </c>
      <c r="H29" s="1865">
        <f>+F29*H35/F35</f>
        <v>2799.28</v>
      </c>
    </row>
    <row r="30" spans="1:10">
      <c r="C30" s="1863" t="s">
        <v>569</v>
      </c>
      <c r="D30" s="1866" t="s">
        <v>570</v>
      </c>
      <c r="E30" s="1864"/>
      <c r="F30" s="1863">
        <v>5</v>
      </c>
      <c r="G30" s="1863" t="s">
        <v>568</v>
      </c>
      <c r="H30" s="1865">
        <f>+F30*H35/F35</f>
        <v>1749.5500000000002</v>
      </c>
    </row>
    <row r="31" spans="1:10">
      <c r="C31" s="1863" t="s">
        <v>561</v>
      </c>
      <c r="D31" s="1866" t="s">
        <v>547</v>
      </c>
      <c r="E31" s="1864"/>
      <c r="F31" s="1863">
        <v>126</v>
      </c>
      <c r="G31" s="1863" t="s">
        <v>568</v>
      </c>
      <c r="H31" s="1865">
        <f>+F31*H35/F35</f>
        <v>44088.66</v>
      </c>
    </row>
    <row r="32" spans="1:10">
      <c r="C32" s="1863" t="s">
        <v>550</v>
      </c>
      <c r="D32" s="1866" t="s">
        <v>551</v>
      </c>
      <c r="E32" s="1864"/>
      <c r="F32" s="1863">
        <v>56</v>
      </c>
      <c r="G32" s="1863" t="s">
        <v>568</v>
      </c>
      <c r="H32" s="1865">
        <f>+F32*H35/F35</f>
        <v>19594.960000000003</v>
      </c>
    </row>
    <row r="33" spans="1:8" s="1863" customFormat="1">
      <c r="A33" s="1864"/>
      <c r="C33" s="1863" t="s">
        <v>552</v>
      </c>
      <c r="D33" s="1866" t="s">
        <v>553</v>
      </c>
      <c r="E33" s="1864"/>
      <c r="F33" s="1863">
        <v>94</v>
      </c>
      <c r="G33" s="1863" t="s">
        <v>568</v>
      </c>
      <c r="H33" s="1865">
        <f>+F33*H35/F35</f>
        <v>32891.54</v>
      </c>
    </row>
    <row r="34" spans="1:8" s="1863" customFormat="1">
      <c r="A34" s="1864"/>
      <c r="C34" s="1863" t="s">
        <v>554</v>
      </c>
      <c r="D34" s="1866" t="s">
        <v>555</v>
      </c>
      <c r="E34" s="1864"/>
      <c r="F34" s="1863">
        <v>50</v>
      </c>
      <c r="G34" s="1863" t="s">
        <v>568</v>
      </c>
      <c r="H34" s="1865">
        <f>+F34*H35/F35</f>
        <v>17495.5</v>
      </c>
    </row>
    <row r="35" spans="1:8" s="1863" customFormat="1" ht="24.75" thickBot="1">
      <c r="A35" s="1864"/>
      <c r="F35" s="1867">
        <f>SUM(F29:F34)</f>
        <v>339</v>
      </c>
      <c r="G35" s="1863" t="s">
        <v>568</v>
      </c>
      <c r="H35" s="1870">
        <v>118619.49</v>
      </c>
    </row>
    <row r="36" spans="1:8" s="1863" customFormat="1" ht="24.75" thickTop="1">
      <c r="A36" s="1864"/>
      <c r="F36" s="1871"/>
      <c r="H36" s="1872"/>
    </row>
    <row r="37" spans="1:8" s="1863" customFormat="1">
      <c r="A37" s="1864">
        <v>6</v>
      </c>
      <c r="B37" s="1863" t="s">
        <v>571</v>
      </c>
      <c r="H37" s="89"/>
    </row>
    <row r="38" spans="1:8" s="1863" customFormat="1">
      <c r="A38" s="1864"/>
      <c r="C38" s="1863" t="s">
        <v>561</v>
      </c>
      <c r="D38" s="1866" t="s">
        <v>547</v>
      </c>
      <c r="E38" s="1864" t="s">
        <v>548</v>
      </c>
      <c r="F38" s="1863">
        <v>21</v>
      </c>
      <c r="G38" s="1863" t="s">
        <v>568</v>
      </c>
      <c r="H38" s="89">
        <f>+$H$40*F38/$F$40</f>
        <v>5883.8639999999996</v>
      </c>
    </row>
    <row r="39" spans="1:8" s="1863" customFormat="1">
      <c r="A39" s="1864"/>
      <c r="C39" s="1863" t="s">
        <v>562</v>
      </c>
      <c r="D39" s="1866" t="s">
        <v>563</v>
      </c>
      <c r="E39" s="1864" t="s">
        <v>548</v>
      </c>
      <c r="F39" s="1863">
        <v>19</v>
      </c>
      <c r="G39" s="1863" t="s">
        <v>568</v>
      </c>
      <c r="H39" s="89">
        <f>+$H$40*F39/$F$40</f>
        <v>5323.496000000001</v>
      </c>
    </row>
    <row r="40" spans="1:8" s="1863" customFormat="1" ht="24.75" thickBot="1">
      <c r="A40" s="1864"/>
      <c r="F40" s="1867">
        <f>SUM(F38:F39)</f>
        <v>40</v>
      </c>
      <c r="G40" s="1863" t="s">
        <v>568</v>
      </c>
      <c r="H40" s="1870">
        <v>11207.36</v>
      </c>
    </row>
    <row r="41" spans="1:8" s="1863" customFormat="1" ht="24.75" thickTop="1">
      <c r="A41" s="1864"/>
      <c r="F41" s="1871"/>
      <c r="H41" s="1872"/>
    </row>
    <row r="42" spans="1:8" s="1863" customFormat="1">
      <c r="A42" s="1864"/>
      <c r="B42" s="727" t="s">
        <v>572</v>
      </c>
      <c r="F42" s="1871"/>
      <c r="H42" s="1872"/>
    </row>
    <row r="43" spans="1:8" s="1863" customFormat="1">
      <c r="A43" s="1864"/>
      <c r="F43" s="1871"/>
      <c r="H43" s="1872"/>
    </row>
    <row r="44" spans="1:8" s="1863" customFormat="1">
      <c r="A44" s="1864"/>
      <c r="F44" s="1871"/>
      <c r="H44" s="1872"/>
    </row>
    <row r="45" spans="1:8" s="1863" customFormat="1">
      <c r="A45" s="1864"/>
      <c r="F45" s="1871"/>
      <c r="H45" s="1872"/>
    </row>
    <row r="46" spans="1:8" s="1863" customFormat="1">
      <c r="A46" s="1864"/>
      <c r="F46" s="1871"/>
      <c r="H46" s="1872"/>
    </row>
    <row r="47" spans="1:8" s="1863" customFormat="1">
      <c r="A47" s="1864"/>
      <c r="F47" s="1871"/>
      <c r="H47" s="1872"/>
    </row>
    <row r="48" spans="1:8" s="1863" customFormat="1">
      <c r="A48" s="1864"/>
      <c r="F48" s="1871"/>
      <c r="H48" s="1872"/>
    </row>
    <row r="49" spans="1:14">
      <c r="A49" s="1864">
        <v>7</v>
      </c>
      <c r="B49" s="1863" t="s">
        <v>573</v>
      </c>
    </row>
    <row r="50" spans="1:14">
      <c r="F50" s="1873" t="s">
        <v>574</v>
      </c>
      <c r="G50" s="1873"/>
      <c r="H50" s="1873" t="s">
        <v>575</v>
      </c>
      <c r="I50" s="1874"/>
      <c r="L50" s="1863" t="s">
        <v>576</v>
      </c>
      <c r="M50" s="1863" t="s">
        <v>577</v>
      </c>
    </row>
    <row r="51" spans="1:14">
      <c r="C51" s="1875" t="s">
        <v>566</v>
      </c>
      <c r="D51" s="1866" t="s">
        <v>567</v>
      </c>
      <c r="E51" s="1864" t="s">
        <v>548</v>
      </c>
      <c r="F51" s="1876">
        <v>5</v>
      </c>
      <c r="G51" s="1876" t="s">
        <v>578</v>
      </c>
      <c r="H51" s="1876">
        <v>0</v>
      </c>
      <c r="I51" s="1864" t="s">
        <v>548</v>
      </c>
      <c r="J51" s="1877">
        <f t="shared" ref="J51:J71" si="1">+F51+H51</f>
        <v>5</v>
      </c>
      <c r="K51" s="1863" t="s">
        <v>568</v>
      </c>
      <c r="L51" s="1878">
        <f>+$L$72*J51/$J$72</f>
        <v>203029.52245639532</v>
      </c>
      <c r="M51" s="1865">
        <v>203029.52</v>
      </c>
    </row>
    <row r="52" spans="1:14">
      <c r="C52" s="1875" t="s">
        <v>579</v>
      </c>
      <c r="D52" s="1866" t="s">
        <v>570</v>
      </c>
      <c r="E52" s="1864" t="s">
        <v>548</v>
      </c>
      <c r="F52" s="1876">
        <v>5</v>
      </c>
      <c r="G52" s="1876" t="s">
        <v>578</v>
      </c>
      <c r="H52" s="1876">
        <v>0</v>
      </c>
      <c r="I52" s="1864" t="s">
        <v>548</v>
      </c>
      <c r="J52" s="1877">
        <f t="shared" si="1"/>
        <v>5</v>
      </c>
      <c r="K52" s="1863" t="s">
        <v>568</v>
      </c>
      <c r="L52" s="1878">
        <f t="shared" ref="L52:L71" si="2">+$L$72*J52/$J$72</f>
        <v>203029.52245639532</v>
      </c>
      <c r="M52" s="1865">
        <v>203029.52</v>
      </c>
    </row>
    <row r="53" spans="1:14">
      <c r="C53" s="1875" t="s">
        <v>580</v>
      </c>
      <c r="D53" s="1866" t="s">
        <v>547</v>
      </c>
      <c r="E53" s="1864" t="s">
        <v>548</v>
      </c>
      <c r="F53" s="1876">
        <f>2+1+12+7+5+5+4+4+6+6+3+2+5</f>
        <v>62</v>
      </c>
      <c r="G53" s="1876" t="s">
        <v>578</v>
      </c>
      <c r="H53" s="1876">
        <f>1+7+3+3</f>
        <v>14</v>
      </c>
      <c r="I53" s="1864" t="s">
        <v>548</v>
      </c>
      <c r="J53" s="1877">
        <f t="shared" si="1"/>
        <v>76</v>
      </c>
      <c r="K53" s="1863" t="s">
        <v>568</v>
      </c>
      <c r="L53" s="1878">
        <f t="shared" si="2"/>
        <v>3086048.7413372095</v>
      </c>
      <c r="M53" s="1865">
        <f>3086048.74+0.02</f>
        <v>3086048.7600000002</v>
      </c>
      <c r="N53" s="1863" t="s">
        <v>581</v>
      </c>
    </row>
    <row r="54" spans="1:14">
      <c r="C54" s="1875" t="s">
        <v>76</v>
      </c>
      <c r="D54" s="1866" t="s">
        <v>559</v>
      </c>
      <c r="E54" s="1864" t="s">
        <v>548</v>
      </c>
      <c r="F54" s="1876">
        <v>48</v>
      </c>
      <c r="G54" s="1876" t="s">
        <v>578</v>
      </c>
      <c r="H54" s="1876">
        <v>9</v>
      </c>
      <c r="I54" s="1864" t="s">
        <v>548</v>
      </c>
      <c r="J54" s="1877">
        <f t="shared" si="1"/>
        <v>57</v>
      </c>
      <c r="K54" s="1863" t="s">
        <v>568</v>
      </c>
      <c r="L54" s="1878">
        <f t="shared" si="2"/>
        <v>2314536.556002907</v>
      </c>
      <c r="M54" s="1865">
        <v>2314536.56</v>
      </c>
    </row>
    <row r="55" spans="1:14">
      <c r="C55" s="1875" t="s">
        <v>75</v>
      </c>
      <c r="D55" s="1866" t="s">
        <v>551</v>
      </c>
      <c r="E55" s="1864" t="s">
        <v>548</v>
      </c>
      <c r="F55" s="1876">
        <v>85</v>
      </c>
      <c r="G55" s="1876" t="s">
        <v>578</v>
      </c>
      <c r="H55" s="1876">
        <v>10</v>
      </c>
      <c r="I55" s="1864" t="s">
        <v>548</v>
      </c>
      <c r="J55" s="1877">
        <f t="shared" si="1"/>
        <v>95</v>
      </c>
      <c r="K55" s="1863" t="s">
        <v>568</v>
      </c>
      <c r="L55" s="1878">
        <f t="shared" si="2"/>
        <v>3857560.926671511</v>
      </c>
      <c r="M55" s="1865">
        <v>3857560.93</v>
      </c>
    </row>
    <row r="56" spans="1:14">
      <c r="C56" s="1875" t="s">
        <v>205</v>
      </c>
      <c r="D56" s="1866" t="s">
        <v>553</v>
      </c>
      <c r="E56" s="1864" t="s">
        <v>548</v>
      </c>
      <c r="F56" s="1876">
        <v>68</v>
      </c>
      <c r="G56" s="1876" t="s">
        <v>578</v>
      </c>
      <c r="H56" s="1876">
        <v>8</v>
      </c>
      <c r="I56" s="1864" t="s">
        <v>548</v>
      </c>
      <c r="J56" s="1877">
        <f t="shared" si="1"/>
        <v>76</v>
      </c>
      <c r="K56" s="1863" t="s">
        <v>568</v>
      </c>
      <c r="L56" s="1878">
        <f t="shared" si="2"/>
        <v>3086048.7413372095</v>
      </c>
      <c r="M56" s="1865">
        <v>3086048.74</v>
      </c>
    </row>
    <row r="57" spans="1:14">
      <c r="C57" s="1875" t="s">
        <v>74</v>
      </c>
      <c r="D57" s="1866" t="s">
        <v>582</v>
      </c>
      <c r="E57" s="1864" t="s">
        <v>548</v>
      </c>
      <c r="F57" s="1876">
        <v>87</v>
      </c>
      <c r="G57" s="1876" t="s">
        <v>578</v>
      </c>
      <c r="H57" s="1876">
        <v>11</v>
      </c>
      <c r="I57" s="1864" t="s">
        <v>548</v>
      </c>
      <c r="J57" s="1877">
        <f t="shared" si="1"/>
        <v>98</v>
      </c>
      <c r="K57" s="1863" t="s">
        <v>568</v>
      </c>
      <c r="L57" s="1878">
        <f t="shared" si="2"/>
        <v>3979378.6401453489</v>
      </c>
      <c r="M57" s="1865">
        <v>3979378.64</v>
      </c>
    </row>
    <row r="58" spans="1:14">
      <c r="C58" s="1875" t="s">
        <v>206</v>
      </c>
      <c r="D58" s="1866" t="s">
        <v>555</v>
      </c>
      <c r="E58" s="1864" t="s">
        <v>548</v>
      </c>
      <c r="F58" s="1876">
        <v>24</v>
      </c>
      <c r="G58" s="1876" t="s">
        <v>578</v>
      </c>
      <c r="H58" s="1876">
        <v>2</v>
      </c>
      <c r="I58" s="1864" t="s">
        <v>548</v>
      </c>
      <c r="J58" s="1877">
        <f t="shared" si="1"/>
        <v>26</v>
      </c>
      <c r="K58" s="1863" t="s">
        <v>568</v>
      </c>
      <c r="L58" s="1878">
        <f t="shared" si="2"/>
        <v>1055753.5167732558</v>
      </c>
      <c r="M58" s="1865">
        <v>1055753.52</v>
      </c>
    </row>
    <row r="59" spans="1:14">
      <c r="C59" s="1875" t="s">
        <v>120</v>
      </c>
      <c r="D59" s="1866" t="s">
        <v>563</v>
      </c>
      <c r="E59" s="1864" t="s">
        <v>548</v>
      </c>
      <c r="F59" s="1876">
        <v>14</v>
      </c>
      <c r="G59" s="1876" t="s">
        <v>578</v>
      </c>
      <c r="H59" s="1876">
        <v>0</v>
      </c>
      <c r="I59" s="1864" t="s">
        <v>548</v>
      </c>
      <c r="J59" s="1877">
        <f t="shared" si="1"/>
        <v>14</v>
      </c>
      <c r="K59" s="1863" t="s">
        <v>568</v>
      </c>
      <c r="L59" s="1878">
        <f t="shared" si="2"/>
        <v>568482.66287790693</v>
      </c>
      <c r="M59" s="1865">
        <v>568482.66</v>
      </c>
    </row>
    <row r="60" spans="1:14">
      <c r="C60" s="1875" t="s">
        <v>583</v>
      </c>
      <c r="D60" s="1866" t="s">
        <v>584</v>
      </c>
      <c r="E60" s="1864" t="s">
        <v>548</v>
      </c>
      <c r="F60" s="1876">
        <v>18</v>
      </c>
      <c r="G60" s="1876" t="s">
        <v>578</v>
      </c>
      <c r="H60" s="1876">
        <v>3</v>
      </c>
      <c r="I60" s="1864" t="s">
        <v>548</v>
      </c>
      <c r="J60" s="1877">
        <f t="shared" si="1"/>
        <v>21</v>
      </c>
      <c r="K60" s="1863" t="s">
        <v>568</v>
      </c>
      <c r="L60" s="1878">
        <f t="shared" si="2"/>
        <v>852723.99431686057</v>
      </c>
      <c r="M60" s="1865">
        <v>852723.99</v>
      </c>
    </row>
    <row r="61" spans="1:14">
      <c r="C61" s="1875" t="s">
        <v>585</v>
      </c>
      <c r="D61" s="1866" t="s">
        <v>586</v>
      </c>
      <c r="E61" s="1864" t="s">
        <v>548</v>
      </c>
      <c r="F61" s="1876">
        <v>15</v>
      </c>
      <c r="G61" s="1876" t="s">
        <v>578</v>
      </c>
      <c r="H61" s="1876">
        <v>3</v>
      </c>
      <c r="I61" s="1864" t="s">
        <v>548</v>
      </c>
      <c r="J61" s="1877">
        <f t="shared" si="1"/>
        <v>18</v>
      </c>
      <c r="K61" s="1863" t="s">
        <v>568</v>
      </c>
      <c r="L61" s="1878">
        <f t="shared" si="2"/>
        <v>730906.28084302321</v>
      </c>
      <c r="M61" s="1865">
        <v>730906.28</v>
      </c>
    </row>
    <row r="62" spans="1:14">
      <c r="C62" s="1875" t="s">
        <v>587</v>
      </c>
      <c r="D62" s="1866" t="s">
        <v>588</v>
      </c>
      <c r="E62" s="1864" t="s">
        <v>548</v>
      </c>
      <c r="F62" s="1876">
        <v>18</v>
      </c>
      <c r="G62" s="1876" t="s">
        <v>578</v>
      </c>
      <c r="H62" s="1876">
        <v>3</v>
      </c>
      <c r="I62" s="1864" t="s">
        <v>548</v>
      </c>
      <c r="J62" s="1877">
        <f t="shared" si="1"/>
        <v>21</v>
      </c>
      <c r="K62" s="1863" t="s">
        <v>568</v>
      </c>
      <c r="L62" s="1878">
        <f t="shared" si="2"/>
        <v>852723.99431686057</v>
      </c>
      <c r="M62" s="1865">
        <v>852723.99</v>
      </c>
    </row>
    <row r="63" spans="1:14">
      <c r="C63" s="1875" t="s">
        <v>589</v>
      </c>
      <c r="D63" s="1866" t="s">
        <v>590</v>
      </c>
      <c r="E63" s="1864" t="s">
        <v>548</v>
      </c>
      <c r="F63" s="1876">
        <v>17</v>
      </c>
      <c r="G63" s="1876" t="s">
        <v>578</v>
      </c>
      <c r="H63" s="1876">
        <v>4</v>
      </c>
      <c r="I63" s="1864" t="s">
        <v>548</v>
      </c>
      <c r="J63" s="1877">
        <f t="shared" si="1"/>
        <v>21</v>
      </c>
      <c r="K63" s="1863" t="s">
        <v>568</v>
      </c>
      <c r="L63" s="1878">
        <f t="shared" si="2"/>
        <v>852723.99431686057</v>
      </c>
      <c r="M63" s="1865">
        <v>852723.99</v>
      </c>
    </row>
    <row r="64" spans="1:14">
      <c r="C64" s="1875" t="s">
        <v>591</v>
      </c>
      <c r="D64" s="1866" t="s">
        <v>592</v>
      </c>
      <c r="E64" s="1864" t="s">
        <v>548</v>
      </c>
      <c r="F64" s="1876">
        <v>14</v>
      </c>
      <c r="G64" s="1876" t="s">
        <v>578</v>
      </c>
      <c r="H64" s="1876">
        <v>6</v>
      </c>
      <c r="I64" s="1864" t="s">
        <v>548</v>
      </c>
      <c r="J64" s="1877">
        <f t="shared" si="1"/>
        <v>20</v>
      </c>
      <c r="K64" s="1863" t="s">
        <v>568</v>
      </c>
      <c r="L64" s="1878">
        <f t="shared" si="2"/>
        <v>812118.08982558129</v>
      </c>
      <c r="M64" s="1865">
        <v>812118.09</v>
      </c>
    </row>
    <row r="65" spans="2:13" s="1863" customFormat="1">
      <c r="C65" s="1875" t="s">
        <v>593</v>
      </c>
      <c r="D65" s="1866" t="s">
        <v>594</v>
      </c>
      <c r="E65" s="1864" t="s">
        <v>548</v>
      </c>
      <c r="F65" s="1876">
        <v>17</v>
      </c>
      <c r="G65" s="1876" t="s">
        <v>578</v>
      </c>
      <c r="H65" s="1876">
        <v>6</v>
      </c>
      <c r="I65" s="1864" t="s">
        <v>548</v>
      </c>
      <c r="J65" s="1877">
        <f t="shared" si="1"/>
        <v>23</v>
      </c>
      <c r="K65" s="1863" t="s">
        <v>568</v>
      </c>
      <c r="L65" s="1878">
        <f t="shared" si="2"/>
        <v>933935.80329941853</v>
      </c>
      <c r="M65" s="1865">
        <v>933935.8</v>
      </c>
    </row>
    <row r="66" spans="2:13" s="1863" customFormat="1">
      <c r="C66" s="1875" t="s">
        <v>595</v>
      </c>
      <c r="D66" s="1866" t="s">
        <v>596</v>
      </c>
      <c r="E66" s="1864" t="s">
        <v>548</v>
      </c>
      <c r="F66" s="1876">
        <v>11</v>
      </c>
      <c r="G66" s="1876" t="s">
        <v>578</v>
      </c>
      <c r="H66" s="1876">
        <v>5</v>
      </c>
      <c r="I66" s="1864" t="s">
        <v>548</v>
      </c>
      <c r="J66" s="1877">
        <f t="shared" si="1"/>
        <v>16</v>
      </c>
      <c r="K66" s="1863" t="s">
        <v>568</v>
      </c>
      <c r="L66" s="1878">
        <f t="shared" si="2"/>
        <v>649694.47186046513</v>
      </c>
      <c r="M66" s="1865">
        <v>649694.47</v>
      </c>
    </row>
    <row r="67" spans="2:13" s="1863" customFormat="1">
      <c r="C67" s="1875" t="s">
        <v>597</v>
      </c>
      <c r="D67" s="1866" t="s">
        <v>598</v>
      </c>
      <c r="E67" s="1864" t="s">
        <v>548</v>
      </c>
      <c r="F67" s="1876">
        <v>20</v>
      </c>
      <c r="G67" s="1876" t="s">
        <v>578</v>
      </c>
      <c r="H67" s="1876">
        <v>3</v>
      </c>
      <c r="I67" s="1864" t="s">
        <v>548</v>
      </c>
      <c r="J67" s="1877">
        <f t="shared" si="1"/>
        <v>23</v>
      </c>
      <c r="K67" s="1863" t="s">
        <v>568</v>
      </c>
      <c r="L67" s="1878">
        <f t="shared" si="2"/>
        <v>933935.80329941853</v>
      </c>
      <c r="M67" s="1865">
        <v>933935.8</v>
      </c>
    </row>
    <row r="68" spans="2:13" s="1863" customFormat="1">
      <c r="C68" s="1875" t="s">
        <v>599</v>
      </c>
      <c r="D68" s="1866" t="s">
        <v>600</v>
      </c>
      <c r="E68" s="1864" t="s">
        <v>548</v>
      </c>
      <c r="F68" s="1876">
        <v>20</v>
      </c>
      <c r="G68" s="1876" t="s">
        <v>578</v>
      </c>
      <c r="H68" s="1876">
        <v>3</v>
      </c>
      <c r="I68" s="1864" t="s">
        <v>548</v>
      </c>
      <c r="J68" s="1877">
        <f t="shared" si="1"/>
        <v>23</v>
      </c>
      <c r="K68" s="1863" t="s">
        <v>568</v>
      </c>
      <c r="L68" s="1878">
        <f t="shared" si="2"/>
        <v>933935.80329941853</v>
      </c>
      <c r="M68" s="1865">
        <v>933935.8</v>
      </c>
    </row>
    <row r="69" spans="2:13" s="1863" customFormat="1">
      <c r="C69" s="1875" t="s">
        <v>601</v>
      </c>
      <c r="D69" s="1866" t="s">
        <v>602</v>
      </c>
      <c r="E69" s="1864" t="s">
        <v>548</v>
      </c>
      <c r="F69" s="1876">
        <v>17</v>
      </c>
      <c r="G69" s="1876" t="s">
        <v>578</v>
      </c>
      <c r="H69" s="1876">
        <v>2</v>
      </c>
      <c r="I69" s="1864" t="s">
        <v>548</v>
      </c>
      <c r="J69" s="1877">
        <f t="shared" si="1"/>
        <v>19</v>
      </c>
      <c r="K69" s="1863" t="s">
        <v>568</v>
      </c>
      <c r="L69" s="1878">
        <f t="shared" si="2"/>
        <v>771512.18533430237</v>
      </c>
      <c r="M69" s="1865">
        <v>771512.19</v>
      </c>
    </row>
    <row r="70" spans="2:13" s="1863" customFormat="1">
      <c r="C70" s="1875" t="s">
        <v>603</v>
      </c>
      <c r="D70" s="1866" t="s">
        <v>604</v>
      </c>
      <c r="E70" s="1864" t="s">
        <v>548</v>
      </c>
      <c r="F70" s="1876">
        <v>13</v>
      </c>
      <c r="G70" s="1876" t="s">
        <v>578</v>
      </c>
      <c r="H70" s="1876">
        <v>2</v>
      </c>
      <c r="I70" s="1864" t="s">
        <v>548</v>
      </c>
      <c r="J70" s="1877">
        <f t="shared" si="1"/>
        <v>15</v>
      </c>
      <c r="K70" s="1863" t="s">
        <v>568</v>
      </c>
      <c r="L70" s="1878">
        <f t="shared" si="2"/>
        <v>609088.56736918597</v>
      </c>
      <c r="M70" s="1865">
        <v>609088.56999999995</v>
      </c>
    </row>
    <row r="71" spans="2:13" s="1863" customFormat="1">
      <c r="C71" s="1875" t="s">
        <v>605</v>
      </c>
      <c r="D71" s="1866">
        <v>701500034</v>
      </c>
      <c r="E71" s="1864" t="s">
        <v>548</v>
      </c>
      <c r="F71" s="1876">
        <v>15</v>
      </c>
      <c r="G71" s="1876" t="s">
        <v>578</v>
      </c>
      <c r="H71" s="1876">
        <v>1</v>
      </c>
      <c r="I71" s="1864" t="s">
        <v>548</v>
      </c>
      <c r="J71" s="1877">
        <f t="shared" si="1"/>
        <v>16</v>
      </c>
      <c r="K71" s="1863" t="s">
        <v>568</v>
      </c>
      <c r="L71" s="1878">
        <f t="shared" si="2"/>
        <v>649694.47186046513</v>
      </c>
      <c r="M71" s="1865">
        <v>649694.47</v>
      </c>
    </row>
    <row r="72" spans="2:13" s="1864" customFormat="1" ht="24.75" thickBot="1">
      <c r="B72" s="1863"/>
      <c r="C72" s="1863"/>
      <c r="D72" s="1863"/>
      <c r="E72" s="1863"/>
      <c r="F72" s="1865">
        <f t="shared" ref="F72" si="3">SUM(F51:F71)</f>
        <v>593</v>
      </c>
      <c r="G72" s="1876" t="s">
        <v>578</v>
      </c>
      <c r="H72" s="1865">
        <f>SUM(H51:H71)</f>
        <v>95</v>
      </c>
      <c r="I72" s="1863"/>
      <c r="J72" s="1879">
        <f>SUM(J51:J71)</f>
        <v>688</v>
      </c>
      <c r="K72" s="1863" t="s">
        <v>568</v>
      </c>
      <c r="L72" s="1880">
        <v>27936862.289999999</v>
      </c>
      <c r="M72" s="1881">
        <f>SUM(M51:M71)</f>
        <v>27936862.289999999</v>
      </c>
    </row>
    <row r="73" spans="2:13" s="1863" customFormat="1" ht="24.75" thickTop="1">
      <c r="H73" s="1865"/>
      <c r="J73" s="1865"/>
      <c r="K73" s="1864"/>
      <c r="L73" s="1864"/>
    </row>
    <row r="75" spans="2:13" s="1863" customFormat="1">
      <c r="B75" s="1863" t="s">
        <v>606</v>
      </c>
      <c r="H75" s="1865"/>
      <c r="J75" s="1865"/>
    </row>
    <row r="77" spans="2:13" s="1863" customFormat="1">
      <c r="B77" s="1863" t="s">
        <v>607</v>
      </c>
      <c r="H77" s="1865"/>
      <c r="J77" s="1865"/>
    </row>
    <row r="78" spans="2:13" s="1863" customFormat="1">
      <c r="B78" s="1863" t="s">
        <v>608</v>
      </c>
      <c r="H78" s="1865"/>
      <c r="J78" s="1865"/>
    </row>
  </sheetData>
  <mergeCells count="1">
    <mergeCell ref="A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6"/>
  <sheetViews>
    <sheetView view="pageBreakPreview" zoomScaleNormal="85" zoomScaleSheetLayoutView="100" workbookViewId="0">
      <pane xSplit="2" ySplit="4" topLeftCell="C5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21.75"/>
  <cols>
    <col min="1" max="1" width="5.85546875" style="169" customWidth="1"/>
    <col min="2" max="2" width="19.5703125" style="114" customWidth="1"/>
    <col min="3" max="3" width="16.140625" style="372" customWidth="1"/>
    <col min="4" max="4" width="14.7109375" style="372" customWidth="1"/>
    <col min="5" max="5" width="15" style="372" customWidth="1"/>
    <col min="6" max="6" width="16" style="372" customWidth="1"/>
    <col min="7" max="7" width="10.140625" style="624" customWidth="1"/>
    <col min="8" max="8" width="10.42578125" style="411" customWidth="1"/>
    <col min="9" max="9" width="15.7109375" style="208" customWidth="1"/>
    <col min="10" max="10" width="4.85546875" style="412" customWidth="1"/>
    <col min="11" max="11" width="22.42578125" style="502" customWidth="1"/>
    <col min="12" max="12" width="16.42578125" style="372" customWidth="1"/>
    <col min="13" max="13" width="14.7109375" style="372" customWidth="1"/>
    <col min="14" max="14" width="15.28515625" style="372" customWidth="1"/>
    <col min="15" max="15" width="16" style="372" customWidth="1"/>
    <col min="16" max="16" width="12.42578125" style="413" customWidth="1"/>
    <col min="17" max="17" width="8.28515625" style="411" customWidth="1"/>
    <col min="18" max="18" width="14.5703125" style="103" customWidth="1"/>
    <col min="19" max="19" width="6.7109375" style="372" customWidth="1"/>
    <col min="20" max="20" width="6.42578125" style="372" customWidth="1"/>
    <col min="21" max="21" width="9.42578125" style="409" customWidth="1"/>
    <col min="22" max="22" width="13.140625" style="372" customWidth="1"/>
    <col min="23" max="23" width="10.42578125" style="372" customWidth="1"/>
    <col min="24" max="24" width="7" style="372" customWidth="1"/>
    <col min="25" max="16384" width="9.140625" style="372"/>
  </cols>
  <sheetData>
    <row r="1" spans="1:23" s="364" customFormat="1" ht="27.75">
      <c r="A1" s="1784" t="s">
        <v>448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  <c r="N1" s="1784"/>
      <c r="O1" s="1784"/>
      <c r="P1" s="1784"/>
      <c r="Q1" s="1784"/>
      <c r="R1" s="1784"/>
      <c r="S1" s="1784"/>
      <c r="T1" s="1784"/>
      <c r="U1" s="1784"/>
    </row>
    <row r="2" spans="1:23" s="400" customFormat="1" ht="22.5" thickBot="1">
      <c r="A2" s="854" t="s">
        <v>343</v>
      </c>
      <c r="B2" s="399"/>
      <c r="G2" s="608"/>
      <c r="H2" s="401"/>
      <c r="I2" s="609"/>
      <c r="J2" s="402"/>
      <c r="K2" s="501"/>
      <c r="P2" s="403"/>
      <c r="Q2" s="401"/>
      <c r="R2" s="95" t="s">
        <v>167</v>
      </c>
      <c r="U2" s="933"/>
    </row>
    <row r="3" spans="1:23" s="364" customFormat="1">
      <c r="A3" s="1793" t="s">
        <v>266</v>
      </c>
      <c r="B3" s="1794"/>
      <c r="C3" s="1792" t="s">
        <v>265</v>
      </c>
      <c r="D3" s="1789"/>
      <c r="E3" s="1789"/>
      <c r="F3" s="1789"/>
      <c r="G3" s="1789"/>
      <c r="H3" s="1789"/>
      <c r="I3" s="1790"/>
      <c r="J3" s="1785" t="s">
        <v>360</v>
      </c>
      <c r="K3" s="1786"/>
      <c r="L3" s="1789" t="s">
        <v>344</v>
      </c>
      <c r="M3" s="1789"/>
      <c r="N3" s="1789"/>
      <c r="O3" s="1789"/>
      <c r="P3" s="1789"/>
      <c r="Q3" s="1789"/>
      <c r="R3" s="1790"/>
      <c r="S3" s="1791" t="s">
        <v>103</v>
      </c>
      <c r="T3" s="1789"/>
      <c r="U3" s="1790"/>
    </row>
    <row r="4" spans="1:23" s="364" customFormat="1" ht="109.5" thickBot="1">
      <c r="A4" s="1795"/>
      <c r="B4" s="1796"/>
      <c r="C4" s="404" t="s">
        <v>51</v>
      </c>
      <c r="D4" s="404" t="s">
        <v>53</v>
      </c>
      <c r="E4" s="404" t="s">
        <v>61</v>
      </c>
      <c r="F4" s="404" t="s">
        <v>62</v>
      </c>
      <c r="G4" s="405" t="s">
        <v>67</v>
      </c>
      <c r="H4" s="404" t="s">
        <v>65</v>
      </c>
      <c r="I4" s="406" t="s">
        <v>72</v>
      </c>
      <c r="J4" s="1787"/>
      <c r="K4" s="1788"/>
      <c r="L4" s="404" t="s">
        <v>51</v>
      </c>
      <c r="M4" s="404" t="s">
        <v>53</v>
      </c>
      <c r="N4" s="404" t="s">
        <v>61</v>
      </c>
      <c r="O4" s="404" t="s">
        <v>62</v>
      </c>
      <c r="P4" s="405" t="s">
        <v>67</v>
      </c>
      <c r="Q4" s="404" t="s">
        <v>65</v>
      </c>
      <c r="R4" s="406" t="s">
        <v>72</v>
      </c>
      <c r="S4" s="1405" t="s">
        <v>104</v>
      </c>
      <c r="T4" s="404" t="s">
        <v>105</v>
      </c>
      <c r="U4" s="407" t="s">
        <v>106</v>
      </c>
    </row>
    <row r="5" spans="1:23" s="167" customFormat="1" ht="29.25" customHeight="1">
      <c r="A5" s="1341" t="s">
        <v>503</v>
      </c>
      <c r="B5" s="1336"/>
      <c r="C5" s="1336">
        <v>50388436.100674346</v>
      </c>
      <c r="D5" s="1337">
        <v>3074706.0608974351</v>
      </c>
      <c r="E5" s="1337">
        <v>1485494.6971428571</v>
      </c>
      <c r="F5" s="1338">
        <v>54948636.858714625</v>
      </c>
      <c r="G5" s="1339"/>
      <c r="H5" s="1340"/>
      <c r="I5" s="1329"/>
      <c r="J5" s="1341" t="s">
        <v>503</v>
      </c>
      <c r="K5" s="1342"/>
      <c r="L5" s="1337">
        <v>50279971.207302615</v>
      </c>
      <c r="M5" s="1337">
        <v>3412355.74</v>
      </c>
      <c r="N5" s="1337">
        <v>1771424.1</v>
      </c>
      <c r="O5" s="1337">
        <v>55463751.047302634</v>
      </c>
      <c r="P5" s="1327"/>
      <c r="Q5" s="1734"/>
      <c r="R5" s="1330"/>
      <c r="S5" s="1406"/>
      <c r="T5" s="1343"/>
      <c r="U5" s="1344"/>
    </row>
    <row r="6" spans="1:23" s="95" customFormat="1" ht="43.5">
      <c r="A6" s="836">
        <v>800</v>
      </c>
      <c r="B6" s="837" t="s">
        <v>121</v>
      </c>
      <c r="C6" s="1345">
        <v>8309053.1130011985</v>
      </c>
      <c r="D6" s="1346">
        <v>507019.02944198705</v>
      </c>
      <c r="E6" s="1347">
        <v>244958.07555885715</v>
      </c>
      <c r="F6" s="1348">
        <v>9061030.2180020437</v>
      </c>
      <c r="G6" s="838">
        <v>1</v>
      </c>
      <c r="H6" s="839" t="s">
        <v>1</v>
      </c>
      <c r="I6" s="1349">
        <v>9061030.2180020437</v>
      </c>
      <c r="J6" s="814">
        <v>800</v>
      </c>
      <c r="K6" s="599" t="s">
        <v>121</v>
      </c>
      <c r="L6" s="206">
        <v>8085019.3701342614</v>
      </c>
      <c r="M6" s="206">
        <v>548706.80299200001</v>
      </c>
      <c r="N6" s="206">
        <v>284844.99527999997</v>
      </c>
      <c r="O6" s="1332">
        <v>8918571.1684062611</v>
      </c>
      <c r="P6" s="840">
        <v>1</v>
      </c>
      <c r="Q6" s="840" t="s">
        <v>1</v>
      </c>
      <c r="R6" s="1350">
        <v>8918571.1684062611</v>
      </c>
      <c r="S6" s="1422">
        <v>-1.5722169131800428</v>
      </c>
      <c r="T6" s="1423">
        <v>0</v>
      </c>
      <c r="U6" s="1424">
        <v>-1.5722169131800428</v>
      </c>
      <c r="V6" s="95">
        <v>-1.5931786117180451</v>
      </c>
      <c r="W6" s="95" t="s">
        <v>167</v>
      </c>
    </row>
    <row r="7" spans="1:23" s="95" customFormat="1" ht="43.5">
      <c r="A7" s="168">
        <v>801</v>
      </c>
      <c r="B7" s="841" t="s">
        <v>122</v>
      </c>
      <c r="C7" s="205">
        <v>9352093.7402851582</v>
      </c>
      <c r="D7" s="610">
        <v>570665.44490256393</v>
      </c>
      <c r="E7" s="611">
        <v>275707.81578971428</v>
      </c>
      <c r="F7" s="1348">
        <v>10198467.000977436</v>
      </c>
      <c r="G7" s="612">
        <v>4</v>
      </c>
      <c r="H7" s="842" t="s">
        <v>20</v>
      </c>
      <c r="I7" s="1349">
        <v>2549616.750244359</v>
      </c>
      <c r="J7" s="843">
        <v>801</v>
      </c>
      <c r="K7" s="374" t="s">
        <v>122</v>
      </c>
      <c r="L7" s="351">
        <v>8592847.0793280192</v>
      </c>
      <c r="M7" s="351">
        <v>583171.59596599999</v>
      </c>
      <c r="N7" s="351">
        <v>302736.37869000004</v>
      </c>
      <c r="O7" s="1334">
        <v>9478755.0539840199</v>
      </c>
      <c r="P7" s="600">
        <v>4</v>
      </c>
      <c r="Q7" s="600" t="s">
        <v>20</v>
      </c>
      <c r="R7" s="1351">
        <v>2369688.763496005</v>
      </c>
      <c r="S7" s="1409">
        <v>-7.0570601142744067</v>
      </c>
      <c r="T7" s="161">
        <v>0</v>
      </c>
      <c r="U7" s="1425">
        <v>-7.0570601142744067</v>
      </c>
      <c r="V7" s="95">
        <v>-7.0768537317472635</v>
      </c>
    </row>
    <row r="8" spans="1:23" s="95" customFormat="1" ht="65.25">
      <c r="A8" s="168">
        <v>802</v>
      </c>
      <c r="B8" s="841" t="s">
        <v>123</v>
      </c>
      <c r="C8" s="205">
        <v>6495069.4133769237</v>
      </c>
      <c r="D8" s="610">
        <v>396329.61124967947</v>
      </c>
      <c r="E8" s="611">
        <v>191480.26646171429</v>
      </c>
      <c r="F8" s="1348">
        <v>7082879.2910883175</v>
      </c>
      <c r="G8" s="612">
        <v>18</v>
      </c>
      <c r="H8" s="842" t="s">
        <v>1</v>
      </c>
      <c r="I8" s="1349">
        <v>393493.29394935095</v>
      </c>
      <c r="J8" s="843">
        <v>802</v>
      </c>
      <c r="K8" s="374" t="s">
        <v>123</v>
      </c>
      <c r="L8" s="351">
        <v>5555936.8184069404</v>
      </c>
      <c r="M8" s="351">
        <v>377065.30927000009</v>
      </c>
      <c r="N8" s="351">
        <v>195742.36305000004</v>
      </c>
      <c r="O8" s="1334">
        <v>6128744.4907269403</v>
      </c>
      <c r="P8" s="600">
        <v>18</v>
      </c>
      <c r="Q8" s="600" t="s">
        <v>1</v>
      </c>
      <c r="R8" s="1351">
        <v>340485.80504038557</v>
      </c>
      <c r="S8" s="1409">
        <v>-13.471001850361475</v>
      </c>
      <c r="T8" s="161">
        <v>0</v>
      </c>
      <c r="U8" s="1425">
        <v>-13.471001850361475</v>
      </c>
      <c r="V8" s="95">
        <v>-13.48942952105692</v>
      </c>
    </row>
    <row r="9" spans="1:23" s="95" customFormat="1" ht="65.25">
      <c r="A9" s="168">
        <v>803</v>
      </c>
      <c r="B9" s="841" t="s">
        <v>124</v>
      </c>
      <c r="C9" s="205">
        <v>3895026.1105821268</v>
      </c>
      <c r="D9" s="610">
        <v>237674.77850737178</v>
      </c>
      <c r="E9" s="611">
        <v>114828.74008914287</v>
      </c>
      <c r="F9" s="1348">
        <v>4247529.6291786414</v>
      </c>
      <c r="G9" s="612">
        <v>26</v>
      </c>
      <c r="H9" s="842" t="s">
        <v>21</v>
      </c>
      <c r="I9" s="1349">
        <v>163366.5241991785</v>
      </c>
      <c r="J9" s="843">
        <v>803</v>
      </c>
      <c r="K9" s="374" t="s">
        <v>124</v>
      </c>
      <c r="L9" s="351">
        <v>4042509.6850671307</v>
      </c>
      <c r="M9" s="351">
        <v>274353.40149600001</v>
      </c>
      <c r="N9" s="351">
        <v>142422.49763999999</v>
      </c>
      <c r="O9" s="1334">
        <v>4459285.5842031306</v>
      </c>
      <c r="P9" s="600">
        <v>26</v>
      </c>
      <c r="Q9" s="600" t="s">
        <v>21</v>
      </c>
      <c r="R9" s="1351">
        <v>171510.98400781272</v>
      </c>
      <c r="S9" s="1409">
        <v>4.9853908862652787</v>
      </c>
      <c r="T9" s="161">
        <v>0</v>
      </c>
      <c r="U9" s="1425">
        <v>4.9853908862652787</v>
      </c>
      <c r="V9" s="95">
        <v>4.9630326450691626</v>
      </c>
    </row>
    <row r="10" spans="1:23" s="95" customFormat="1" ht="43.5">
      <c r="A10" s="168">
        <v>804</v>
      </c>
      <c r="B10" s="841" t="s">
        <v>125</v>
      </c>
      <c r="C10" s="205">
        <v>4676046.8701425791</v>
      </c>
      <c r="D10" s="610">
        <v>285332.72245128197</v>
      </c>
      <c r="E10" s="611">
        <v>137853.90789485714</v>
      </c>
      <c r="F10" s="1348">
        <v>5099233.500488718</v>
      </c>
      <c r="G10" s="612">
        <v>12</v>
      </c>
      <c r="H10" s="842" t="s">
        <v>20</v>
      </c>
      <c r="I10" s="1349">
        <v>424936.1250407265</v>
      </c>
      <c r="J10" s="843">
        <v>804</v>
      </c>
      <c r="K10" s="374" t="s">
        <v>125</v>
      </c>
      <c r="L10" s="351">
        <v>4042509.6850671307</v>
      </c>
      <c r="M10" s="351">
        <v>274353.40149600001</v>
      </c>
      <c r="N10" s="351">
        <v>142422.49763999999</v>
      </c>
      <c r="O10" s="1334">
        <v>4459285.5842031306</v>
      </c>
      <c r="P10" s="600">
        <v>12</v>
      </c>
      <c r="Q10" s="600" t="s">
        <v>20</v>
      </c>
      <c r="R10" s="1351">
        <v>371607.13201692753</v>
      </c>
      <c r="S10" s="1409">
        <v>-12.549884531160487</v>
      </c>
      <c r="T10" s="161">
        <v>0</v>
      </c>
      <c r="U10" s="1425">
        <v>-12.549884531160501</v>
      </c>
      <c r="V10" s="95">
        <v>-12.568508367846476</v>
      </c>
    </row>
    <row r="11" spans="1:23" s="95" customFormat="1" ht="43.5">
      <c r="A11" s="168">
        <v>805</v>
      </c>
      <c r="B11" s="165" t="s">
        <v>126</v>
      </c>
      <c r="C11" s="205">
        <v>4157045.9783056336</v>
      </c>
      <c r="D11" s="610">
        <v>253663.25002403845</v>
      </c>
      <c r="E11" s="611">
        <v>122553.3125142857</v>
      </c>
      <c r="F11" s="1348">
        <v>4533262.540843958</v>
      </c>
      <c r="G11" s="612">
        <v>16</v>
      </c>
      <c r="H11" s="842" t="s">
        <v>20</v>
      </c>
      <c r="I11" s="1349">
        <v>283328.90880274738</v>
      </c>
      <c r="J11" s="843">
        <v>805</v>
      </c>
      <c r="K11" s="374" t="s">
        <v>126</v>
      </c>
      <c r="L11" s="351">
        <v>3534681.9758733748</v>
      </c>
      <c r="M11" s="351">
        <v>239888.60852200002</v>
      </c>
      <c r="N11" s="351">
        <v>124531.11423000001</v>
      </c>
      <c r="O11" s="1334">
        <v>3899101.6986253751</v>
      </c>
      <c r="P11" s="600">
        <v>16</v>
      </c>
      <c r="Q11" s="600" t="s">
        <v>20</v>
      </c>
      <c r="R11" s="1351">
        <v>243693.85616408594</v>
      </c>
      <c r="S11" s="1409">
        <v>-13.989060560796929</v>
      </c>
      <c r="T11" s="161">
        <v>0</v>
      </c>
      <c r="U11" s="1425">
        <v>-13.989060560796929</v>
      </c>
      <c r="V11" s="95">
        <v>-14.007377902983777</v>
      </c>
    </row>
    <row r="12" spans="1:23" s="95" customFormat="1" ht="29.25" customHeight="1">
      <c r="A12" s="168">
        <v>806</v>
      </c>
      <c r="B12" s="165" t="s">
        <v>0</v>
      </c>
      <c r="C12" s="205">
        <v>9352093.7402851582</v>
      </c>
      <c r="D12" s="610">
        <v>570665.44490256393</v>
      </c>
      <c r="E12" s="611">
        <v>275707.81578971428</v>
      </c>
      <c r="F12" s="1348">
        <v>10198467.000977436</v>
      </c>
      <c r="G12" s="612">
        <v>40</v>
      </c>
      <c r="H12" s="842" t="s">
        <v>20</v>
      </c>
      <c r="I12" s="1349">
        <v>254961.67502443591</v>
      </c>
      <c r="J12" s="843">
        <v>806</v>
      </c>
      <c r="K12" s="374" t="s">
        <v>0</v>
      </c>
      <c r="L12" s="351">
        <v>9095646.7914010454</v>
      </c>
      <c r="M12" s="351">
        <v>617295.15336600004</v>
      </c>
      <c r="N12" s="351">
        <v>320450.61969000002</v>
      </c>
      <c r="O12" s="1334">
        <v>10033392.564457044</v>
      </c>
      <c r="P12" s="600">
        <v>40</v>
      </c>
      <c r="Q12" s="600" t="s">
        <v>20</v>
      </c>
      <c r="R12" s="1351">
        <v>250834.81411142609</v>
      </c>
      <c r="S12" s="1409">
        <v>-1.6186200975555494</v>
      </c>
      <c r="T12" s="161">
        <v>0</v>
      </c>
      <c r="U12" s="1425">
        <v>-1.6186200975555494</v>
      </c>
      <c r="V12" s="95">
        <v>-1.6395719138272824</v>
      </c>
    </row>
    <row r="13" spans="1:23" s="95" customFormat="1" ht="43.5">
      <c r="A13" s="845">
        <v>808</v>
      </c>
      <c r="B13" s="1258" t="s">
        <v>418</v>
      </c>
      <c r="C13" s="205">
        <v>1038001.7836738916</v>
      </c>
      <c r="D13" s="610">
        <v>63338.94485448717</v>
      </c>
      <c r="E13" s="611">
        <v>30601.190761142858</v>
      </c>
      <c r="F13" s="1348">
        <v>1131941.9192895216</v>
      </c>
      <c r="G13" s="612">
        <v>3</v>
      </c>
      <c r="H13" s="842" t="s">
        <v>20</v>
      </c>
      <c r="I13" s="1349">
        <v>377313.97309650719</v>
      </c>
      <c r="J13" s="843">
        <v>808</v>
      </c>
      <c r="K13" s="1258" t="s">
        <v>374</v>
      </c>
      <c r="L13" s="351">
        <v>1020683.4155082435</v>
      </c>
      <c r="M13" s="351">
        <v>69270.821522000013</v>
      </c>
      <c r="N13" s="351">
        <v>35959.909230000005</v>
      </c>
      <c r="O13" s="1334">
        <v>1125914.1462602436</v>
      </c>
      <c r="P13" s="600">
        <v>3</v>
      </c>
      <c r="Q13" s="600" t="s">
        <v>20</v>
      </c>
      <c r="R13" s="1351">
        <v>375304.71542008122</v>
      </c>
      <c r="S13" s="1409">
        <v>-0.53251610586710285</v>
      </c>
      <c r="T13" s="161">
        <v>0</v>
      </c>
      <c r="U13" s="1425">
        <v>-0.53251610586710285</v>
      </c>
      <c r="V13" s="95">
        <v>-0.55369922455913922</v>
      </c>
    </row>
    <row r="14" spans="1:23" s="95" customFormat="1" ht="65.25">
      <c r="A14" s="845">
        <v>809</v>
      </c>
      <c r="B14" s="165" t="s">
        <v>245</v>
      </c>
      <c r="C14" s="205">
        <v>1557002.6755108372</v>
      </c>
      <c r="D14" s="610">
        <v>95008.417281730755</v>
      </c>
      <c r="E14" s="611">
        <v>45901.786141714285</v>
      </c>
      <c r="F14" s="1348">
        <v>1697912.8789342823</v>
      </c>
      <c r="G14" s="612">
        <v>1</v>
      </c>
      <c r="H14" s="842" t="s">
        <v>1</v>
      </c>
      <c r="I14" s="1349">
        <v>1697912.8789342823</v>
      </c>
      <c r="J14" s="843">
        <v>809</v>
      </c>
      <c r="K14" s="374" t="s">
        <v>245</v>
      </c>
      <c r="L14" s="351">
        <v>1256999.2801825658</v>
      </c>
      <c r="M14" s="351">
        <v>85308.89350000002</v>
      </c>
      <c r="N14" s="351">
        <v>44285.602500000001</v>
      </c>
      <c r="O14" s="1334">
        <v>1386593.7761825658</v>
      </c>
      <c r="P14" s="600">
        <v>1</v>
      </c>
      <c r="Q14" s="600" t="s">
        <v>1</v>
      </c>
      <c r="R14" s="1351">
        <v>1386593.7761825658</v>
      </c>
      <c r="S14" s="1409">
        <v>-18.335399101697149</v>
      </c>
      <c r="T14" s="161">
        <v>0</v>
      </c>
      <c r="U14" s="1425">
        <v>-18.335399101697149</v>
      </c>
      <c r="V14" s="95">
        <v>-18.352790824761229</v>
      </c>
    </row>
    <row r="15" spans="1:23" s="95" customFormat="1" ht="43.5">
      <c r="A15" s="845">
        <v>810</v>
      </c>
      <c r="B15" s="848" t="s">
        <v>420</v>
      </c>
      <c r="C15" s="205">
        <v>1557002.6755108372</v>
      </c>
      <c r="D15" s="610">
        <v>95008.417281730755</v>
      </c>
      <c r="E15" s="611">
        <v>45901.786141714285</v>
      </c>
      <c r="F15" s="1348">
        <v>1697912.8789342823</v>
      </c>
      <c r="G15" s="612">
        <v>1</v>
      </c>
      <c r="H15" s="842" t="s">
        <v>1</v>
      </c>
      <c r="I15" s="1351">
        <v>1697912.8789342823</v>
      </c>
      <c r="J15" s="594">
        <v>0</v>
      </c>
      <c r="K15" s="848" t="s">
        <v>315</v>
      </c>
      <c r="L15" s="160">
        <v>1518455.1304605391</v>
      </c>
      <c r="M15" s="160">
        <v>103053.143348</v>
      </c>
      <c r="N15" s="160">
        <v>53497.007819999999</v>
      </c>
      <c r="O15" s="1334">
        <v>1675005.2816285391</v>
      </c>
      <c r="P15" s="600">
        <v>1</v>
      </c>
      <c r="Q15" s="600" t="s">
        <v>1</v>
      </c>
      <c r="R15" s="1351">
        <v>1675005.2816285391</v>
      </c>
      <c r="S15" s="1409">
        <v>-1.3491621148501736</v>
      </c>
      <c r="T15" s="161">
        <v>0</v>
      </c>
      <c r="U15" s="1425">
        <v>-1.3491621148501736</v>
      </c>
      <c r="V15" s="95">
        <v>-1.3701713163115699</v>
      </c>
    </row>
    <row r="16" spans="1:23" s="95" customFormat="1" ht="43.5">
      <c r="A16" s="845"/>
      <c r="B16" s="165"/>
      <c r="C16" s="205"/>
      <c r="D16" s="610"/>
      <c r="E16" s="611"/>
      <c r="F16" s="1334"/>
      <c r="G16" s="612"/>
      <c r="H16" s="842"/>
      <c r="I16" s="1351"/>
      <c r="J16" s="594"/>
      <c r="K16" s="848" t="s">
        <v>407</v>
      </c>
      <c r="L16" s="160">
        <v>3534681.9758733748</v>
      </c>
      <c r="M16" s="160">
        <v>239888.60852200002</v>
      </c>
      <c r="N16" s="160">
        <v>124531.11423000001</v>
      </c>
      <c r="O16" s="1334">
        <v>3899101.6986253751</v>
      </c>
      <c r="P16" s="600">
        <v>1</v>
      </c>
      <c r="Q16" s="600" t="s">
        <v>1</v>
      </c>
      <c r="R16" s="1351">
        <v>3899101.6986253751</v>
      </c>
      <c r="S16" s="1409" t="e">
        <v>#DIV/0!</v>
      </c>
      <c r="T16" s="161" t="e">
        <v>#DIV/0!</v>
      </c>
      <c r="U16" s="1425" t="e">
        <v>#DIV/0!</v>
      </c>
      <c r="V16" s="95" t="e">
        <v>#DIV/0!</v>
      </c>
    </row>
    <row r="17" spans="1:22" s="95" customFormat="1" ht="22.5" thickBot="1">
      <c r="A17" s="1204"/>
      <c r="B17" s="1205"/>
      <c r="C17" s="1206"/>
      <c r="D17" s="1207"/>
      <c r="E17" s="1208"/>
      <c r="F17" s="1352"/>
      <c r="G17" s="1209"/>
      <c r="H17" s="1210"/>
      <c r="I17" s="1353"/>
      <c r="J17" s="1211"/>
      <c r="K17" s="1212"/>
      <c r="L17" s="1017"/>
      <c r="M17" s="1017"/>
      <c r="N17" s="1017"/>
      <c r="O17" s="1352"/>
      <c r="P17" s="1020"/>
      <c r="Q17" s="1020"/>
      <c r="R17" s="1353"/>
      <c r="S17" s="1410"/>
      <c r="T17" s="1213"/>
      <c r="U17" s="1023"/>
    </row>
    <row r="18" spans="1:22" s="167" customFormat="1" ht="28.5" customHeight="1">
      <c r="A18" s="1324" t="s">
        <v>502</v>
      </c>
      <c r="B18" s="1342"/>
      <c r="C18" s="1337">
        <v>1821566.1135197571</v>
      </c>
      <c r="D18" s="1337">
        <v>519668.9905555555</v>
      </c>
      <c r="E18" s="1337">
        <v>252444.79</v>
      </c>
      <c r="F18" s="1337">
        <v>2593679.8940753127</v>
      </c>
      <c r="G18" s="1354"/>
      <c r="H18" s="1355"/>
      <c r="I18" s="1356"/>
      <c r="J18" s="1331" t="s">
        <v>502</v>
      </c>
      <c r="K18" s="1342"/>
      <c r="L18" s="1337">
        <v>1243453.3707565791</v>
      </c>
      <c r="M18" s="1337">
        <v>626619.66</v>
      </c>
      <c r="N18" s="1337">
        <v>156916.58000000002</v>
      </c>
      <c r="O18" s="1337">
        <v>2026989.6107565793</v>
      </c>
      <c r="P18" s="1327"/>
      <c r="Q18" s="1357"/>
      <c r="R18" s="1358"/>
      <c r="S18" s="1411"/>
      <c r="T18" s="1359"/>
      <c r="U18" s="1329"/>
    </row>
    <row r="19" spans="1:22" s="488" customFormat="1" ht="43.5">
      <c r="A19" s="917">
        <v>807</v>
      </c>
      <c r="B19" s="918" t="s">
        <v>160</v>
      </c>
      <c r="C19" s="1360">
        <v>1821566.1135197571</v>
      </c>
      <c r="D19" s="1361">
        <v>519668.9905555555</v>
      </c>
      <c r="E19" s="1362">
        <v>252444.79</v>
      </c>
      <c r="F19" s="1363">
        <v>2593679.8940753127</v>
      </c>
      <c r="G19" s="919">
        <v>5</v>
      </c>
      <c r="H19" s="920" t="s">
        <v>1</v>
      </c>
      <c r="I19" s="1364">
        <v>518735.97881506255</v>
      </c>
      <c r="J19" s="921">
        <v>807</v>
      </c>
      <c r="K19" s="922" t="s">
        <v>160</v>
      </c>
      <c r="L19" s="923">
        <v>1243453.3707565791</v>
      </c>
      <c r="M19" s="923">
        <v>626619.66</v>
      </c>
      <c r="N19" s="923">
        <v>156916.58000000002</v>
      </c>
      <c r="O19" s="1365">
        <v>2026989.6107565793</v>
      </c>
      <c r="P19" s="924">
        <v>5</v>
      </c>
      <c r="Q19" s="923" t="s">
        <v>1</v>
      </c>
      <c r="R19" s="1364">
        <v>405397.92215131584</v>
      </c>
      <c r="S19" s="1413">
        <v>-21.848890628840195</v>
      </c>
      <c r="T19" s="925">
        <v>0</v>
      </c>
      <c r="U19" s="1426">
        <v>-21.848890628840195</v>
      </c>
      <c r="V19" s="488">
        <v>-22.429298436927297</v>
      </c>
    </row>
    <row r="20" spans="1:22" s="488" customFormat="1" ht="22.5" thickBot="1">
      <c r="A20" s="855"/>
      <c r="B20" s="590"/>
      <c r="C20" s="849"/>
      <c r="D20" s="850"/>
      <c r="E20" s="851"/>
      <c r="F20" s="1366"/>
      <c r="G20" s="613"/>
      <c r="H20" s="614"/>
      <c r="I20" s="1367"/>
      <c r="J20" s="524"/>
      <c r="K20" s="525"/>
      <c r="L20" s="526"/>
      <c r="M20" s="526"/>
      <c r="N20" s="526"/>
      <c r="O20" s="1366"/>
      <c r="P20" s="527"/>
      <c r="Q20" s="526"/>
      <c r="R20" s="1367"/>
      <c r="S20" s="1414"/>
      <c r="T20" s="591"/>
      <c r="U20" s="1421"/>
    </row>
    <row r="21" spans="1:22" s="167" customFormat="1" ht="29.25" customHeight="1">
      <c r="A21" s="1369" t="s">
        <v>511</v>
      </c>
      <c r="B21" s="1336"/>
      <c r="C21" s="1336">
        <v>13035089.652279675</v>
      </c>
      <c r="D21" s="1337">
        <v>964400.66915407672</v>
      </c>
      <c r="E21" s="1338">
        <v>341304.5184917142</v>
      </c>
      <c r="F21" s="1337">
        <v>14340794.839925466</v>
      </c>
      <c r="G21" s="1339"/>
      <c r="H21" s="1355"/>
      <c r="I21" s="1368"/>
      <c r="J21" s="1369" t="s">
        <v>511</v>
      </c>
      <c r="K21" s="1325"/>
      <c r="L21" s="1337">
        <v>14915075.199975498</v>
      </c>
      <c r="M21" s="1337">
        <v>1037490.21285</v>
      </c>
      <c r="N21" s="1337">
        <v>370726.426875</v>
      </c>
      <c r="O21" s="1337">
        <v>16323291.839700494</v>
      </c>
      <c r="P21" s="1327"/>
      <c r="Q21" s="1734"/>
      <c r="R21" s="1330"/>
      <c r="S21" s="1411"/>
      <c r="T21" s="1359"/>
      <c r="U21" s="1329"/>
    </row>
    <row r="22" spans="1:22" s="95" customFormat="1" ht="30.75" customHeight="1">
      <c r="A22" s="836">
        <v>500</v>
      </c>
      <c r="B22" s="408" t="s">
        <v>127</v>
      </c>
      <c r="C22" s="1370">
        <v>2379038.5508511309</v>
      </c>
      <c r="D22" s="1346">
        <v>176013.08710469227</v>
      </c>
      <c r="E22" s="1347">
        <v>62291.601264857134</v>
      </c>
      <c r="F22" s="1348">
        <v>2617343.2392206802</v>
      </c>
      <c r="G22" s="838">
        <v>7</v>
      </c>
      <c r="H22" s="839" t="s">
        <v>1</v>
      </c>
      <c r="I22" s="1349">
        <v>373906.17703152576</v>
      </c>
      <c r="J22" s="373">
        <v>500</v>
      </c>
      <c r="K22" s="374" t="s">
        <v>127</v>
      </c>
      <c r="L22" s="96">
        <v>3156815.3560508359</v>
      </c>
      <c r="M22" s="96">
        <v>219587.56437800001</v>
      </c>
      <c r="N22" s="96">
        <v>78465.234775000004</v>
      </c>
      <c r="O22" s="1348">
        <v>3454868.1552038356</v>
      </c>
      <c r="P22" s="138">
        <v>8</v>
      </c>
      <c r="Q22" s="489" t="s">
        <v>1</v>
      </c>
      <c r="R22" s="1436">
        <v>431858.51940047945</v>
      </c>
      <c r="S22" s="1437">
        <v>31.999047867811584</v>
      </c>
      <c r="T22" s="1438">
        <v>14.285714285714278</v>
      </c>
      <c r="U22" s="1408">
        <v>15.499166884335125</v>
      </c>
      <c r="V22" s="95">
        <v>15.571855278299623</v>
      </c>
    </row>
    <row r="23" spans="1:22" s="95" customFormat="1" ht="30.75" customHeight="1">
      <c r="A23" s="168">
        <v>501</v>
      </c>
      <c r="B23" s="165" t="s">
        <v>128</v>
      </c>
      <c r="C23" s="701">
        <v>1902663.7277963152</v>
      </c>
      <c r="D23" s="610">
        <v>140768.51185607689</v>
      </c>
      <c r="E23" s="611">
        <v>49818.432000857138</v>
      </c>
      <c r="F23" s="1348">
        <v>2093250.6716532491</v>
      </c>
      <c r="G23" s="612">
        <v>5</v>
      </c>
      <c r="H23" s="842" t="s">
        <v>1</v>
      </c>
      <c r="I23" s="1349">
        <v>418650.1343306498</v>
      </c>
      <c r="J23" s="373">
        <v>501</v>
      </c>
      <c r="K23" s="374" t="s">
        <v>128</v>
      </c>
      <c r="L23" s="96">
        <v>3148459.5716250795</v>
      </c>
      <c r="M23" s="96">
        <v>219006.33736800001</v>
      </c>
      <c r="N23" s="96">
        <v>78257.544900000008</v>
      </c>
      <c r="O23" s="1334">
        <v>3445723.4538930794</v>
      </c>
      <c r="P23" s="138">
        <v>7</v>
      </c>
      <c r="Q23" s="489" t="s">
        <v>1</v>
      </c>
      <c r="R23" s="1351">
        <v>492246.20769901137</v>
      </c>
      <c r="S23" s="1409">
        <v>64.611123768165214</v>
      </c>
      <c r="T23" s="161">
        <v>40</v>
      </c>
      <c r="U23" s="1425">
        <v>17.579374120118004</v>
      </c>
      <c r="V23" s="95">
        <v>17.653371674374839</v>
      </c>
    </row>
    <row r="24" spans="1:22" s="95" customFormat="1" ht="30.75" customHeight="1">
      <c r="A24" s="168">
        <v>502</v>
      </c>
      <c r="B24" s="165" t="s">
        <v>129</v>
      </c>
      <c r="C24" s="701">
        <v>2569021.3671884676</v>
      </c>
      <c r="D24" s="610">
        <v>190068.95937646151</v>
      </c>
      <c r="E24" s="611">
        <v>67266.019959428566</v>
      </c>
      <c r="F24" s="1348">
        <v>2826356.3465243573</v>
      </c>
      <c r="G24" s="612">
        <v>4</v>
      </c>
      <c r="H24" s="842" t="s">
        <v>1</v>
      </c>
      <c r="I24" s="1349">
        <v>706589.08663108933</v>
      </c>
      <c r="J24" s="373">
        <v>502</v>
      </c>
      <c r="K24" s="374" t="s">
        <v>129</v>
      </c>
      <c r="L24" s="96">
        <v>2939564.9609811651</v>
      </c>
      <c r="M24" s="96">
        <v>204475.66211800001</v>
      </c>
      <c r="N24" s="96">
        <v>73065.298024999996</v>
      </c>
      <c r="O24" s="1334">
        <v>3217105.9211241649</v>
      </c>
      <c r="P24" s="138">
        <v>5</v>
      </c>
      <c r="Q24" s="489" t="s">
        <v>1</v>
      </c>
      <c r="R24" s="1351">
        <v>643421.18422483304</v>
      </c>
      <c r="S24" s="1409">
        <v>13.825205554151808</v>
      </c>
      <c r="T24" s="161">
        <v>25</v>
      </c>
      <c r="U24" s="1425">
        <v>-8.9398355566785455</v>
      </c>
      <c r="V24" s="95">
        <v>-8.8825276358850118</v>
      </c>
    </row>
    <row r="25" spans="1:22" s="95" customFormat="1" ht="30.75" customHeight="1">
      <c r="A25" s="168">
        <v>503</v>
      </c>
      <c r="B25" s="165" t="s">
        <v>156</v>
      </c>
      <c r="C25" s="701">
        <v>2853995.5916944728</v>
      </c>
      <c r="D25" s="610">
        <v>211152.76778411533</v>
      </c>
      <c r="E25" s="611">
        <v>74727.648001285692</v>
      </c>
      <c r="F25" s="1348">
        <v>3139876.007479874</v>
      </c>
      <c r="G25" s="612">
        <v>5</v>
      </c>
      <c r="H25" s="842" t="s">
        <v>1</v>
      </c>
      <c r="I25" s="1349">
        <v>627975.20149597479</v>
      </c>
      <c r="J25" s="373">
        <v>503</v>
      </c>
      <c r="K25" s="374" t="s">
        <v>156</v>
      </c>
      <c r="L25" s="96">
        <v>2981343.8831099481</v>
      </c>
      <c r="M25" s="96">
        <v>207381.79716800002</v>
      </c>
      <c r="N25" s="96">
        <v>74103.747400000007</v>
      </c>
      <c r="O25" s="1334">
        <v>3262829.4276779485</v>
      </c>
      <c r="P25" s="138">
        <v>5</v>
      </c>
      <c r="Q25" s="489" t="s">
        <v>1</v>
      </c>
      <c r="R25" s="1351">
        <v>652565.88553558965</v>
      </c>
      <c r="S25" s="1409">
        <v>3.9158686491177548</v>
      </c>
      <c r="T25" s="161">
        <v>0</v>
      </c>
      <c r="U25" s="1425">
        <v>3.9158686491177548</v>
      </c>
      <c r="V25" s="95">
        <v>3.9812671953002763</v>
      </c>
    </row>
    <row r="26" spans="1:22" s="488" customFormat="1" ht="30.75" customHeight="1">
      <c r="A26" s="168">
        <v>504</v>
      </c>
      <c r="B26" s="165" t="s">
        <v>157</v>
      </c>
      <c r="C26" s="701">
        <v>3330370.414749288</v>
      </c>
      <c r="D26" s="610">
        <v>246397.34303273071</v>
      </c>
      <c r="E26" s="611">
        <v>87200.817265285703</v>
      </c>
      <c r="F26" s="1334">
        <v>3663968.5750473044</v>
      </c>
      <c r="G26" s="612">
        <v>4</v>
      </c>
      <c r="H26" s="842" t="s">
        <v>1</v>
      </c>
      <c r="I26" s="1351">
        <v>915992.1437618261</v>
      </c>
      <c r="J26" s="164">
        <v>504</v>
      </c>
      <c r="K26" s="378" t="s">
        <v>157</v>
      </c>
      <c r="L26" s="101">
        <v>2688891.4282084676</v>
      </c>
      <c r="M26" s="101">
        <v>187038.851818</v>
      </c>
      <c r="N26" s="101">
        <v>66834.601775000003</v>
      </c>
      <c r="O26" s="1334">
        <v>2942764.8818014674</v>
      </c>
      <c r="P26" s="128">
        <v>3</v>
      </c>
      <c r="Q26" s="355" t="s">
        <v>1</v>
      </c>
      <c r="R26" s="1351">
        <v>980921.6272671558</v>
      </c>
      <c r="S26" s="1409">
        <v>-19.683675732304167</v>
      </c>
      <c r="T26" s="161">
        <v>-25</v>
      </c>
      <c r="U26" s="1425">
        <v>7.0884323569277825</v>
      </c>
      <c r="V26" s="488">
        <v>7.1558275284271105</v>
      </c>
    </row>
    <row r="27" spans="1:22" s="488" customFormat="1" ht="24" customHeight="1" thickBot="1">
      <c r="A27" s="1214"/>
      <c r="B27" s="1205"/>
      <c r="C27" s="1215"/>
      <c r="D27" s="1207"/>
      <c r="E27" s="1208"/>
      <c r="F27" s="1352"/>
      <c r="G27" s="1209"/>
      <c r="H27" s="1210"/>
      <c r="I27" s="1353"/>
      <c r="J27" s="1216"/>
      <c r="K27" s="493"/>
      <c r="L27" s="1034"/>
      <c r="M27" s="1034"/>
      <c r="N27" s="1034"/>
      <c r="O27" s="1352"/>
      <c r="P27" s="1019"/>
      <c r="Q27" s="1033"/>
      <c r="R27" s="1353"/>
      <c r="S27" s="1410"/>
      <c r="T27" s="1213"/>
      <c r="U27" s="1435"/>
    </row>
    <row r="28" spans="1:22" s="167" customFormat="1" ht="29.25" customHeight="1">
      <c r="A28" s="1341" t="s">
        <v>512</v>
      </c>
      <c r="B28" s="1336"/>
      <c r="C28" s="1337">
        <v>67517819.927745596</v>
      </c>
      <c r="D28" s="1337">
        <v>3685613.8947008555</v>
      </c>
      <c r="E28" s="1337">
        <v>1640159.5799999996</v>
      </c>
      <c r="F28" s="1337">
        <v>65267859.688592002</v>
      </c>
      <c r="G28" s="1339"/>
      <c r="H28" s="1355"/>
      <c r="I28" s="1356"/>
      <c r="J28" s="1645" t="s">
        <v>512</v>
      </c>
      <c r="K28" s="1325"/>
      <c r="L28" s="1337">
        <v>63139866.437006563</v>
      </c>
      <c r="M28" s="1337">
        <v>4401160.1399999997</v>
      </c>
      <c r="N28" s="1337">
        <v>1724237.3699999992</v>
      </c>
      <c r="O28" s="1337">
        <v>69265263.947006568</v>
      </c>
      <c r="P28" s="1327"/>
      <c r="Q28" s="1734"/>
      <c r="R28" s="1371"/>
      <c r="S28" s="1411"/>
      <c r="T28" s="1359"/>
      <c r="U28" s="1329"/>
    </row>
    <row r="29" spans="1:22" s="95" customFormat="1" ht="45.75" customHeight="1">
      <c r="A29" s="836">
        <v>901</v>
      </c>
      <c r="B29" s="408" t="s">
        <v>411</v>
      </c>
      <c r="C29" s="1370">
        <v>9722566.0695953649</v>
      </c>
      <c r="D29" s="1346">
        <v>530728.40083692304</v>
      </c>
      <c r="E29" s="1347">
        <v>236182.97951999999</v>
      </c>
      <c r="F29" s="1348">
        <v>10489477.449952288</v>
      </c>
      <c r="G29" s="838">
        <v>7</v>
      </c>
      <c r="H29" s="852" t="s">
        <v>7</v>
      </c>
      <c r="I29" s="1349">
        <v>1498496.7785646126</v>
      </c>
      <c r="J29" s="373">
        <v>901</v>
      </c>
      <c r="K29" s="374" t="s">
        <v>377</v>
      </c>
      <c r="L29" s="96">
        <v>9142652.6600785535</v>
      </c>
      <c r="M29" s="96">
        <v>637287.9882720001</v>
      </c>
      <c r="N29" s="96">
        <v>249669.57117599994</v>
      </c>
      <c r="O29" s="1348">
        <v>10029610.219526554</v>
      </c>
      <c r="P29" s="693">
        <v>7</v>
      </c>
      <c r="Q29" s="692" t="s">
        <v>7</v>
      </c>
      <c r="R29" s="1350">
        <v>1432801.4599323648</v>
      </c>
      <c r="S29" s="1422">
        <v>-4.3840814055787405</v>
      </c>
      <c r="T29" s="1423">
        <v>0</v>
      </c>
      <c r="U29" s="1424">
        <v>-4.3840814055787547</v>
      </c>
      <c r="V29" s="95">
        <v>-4.4447097841666761</v>
      </c>
    </row>
    <row r="30" spans="1:22" s="95" customFormat="1" ht="45.75" customHeight="1">
      <c r="A30" s="168">
        <v>902</v>
      </c>
      <c r="B30" s="165" t="s">
        <v>26</v>
      </c>
      <c r="C30" s="701">
        <v>3578444.4561705156</v>
      </c>
      <c r="D30" s="610">
        <v>195337.53641914527</v>
      </c>
      <c r="E30" s="611">
        <v>86928.457739999983</v>
      </c>
      <c r="F30" s="1334">
        <v>3860710.4503296609</v>
      </c>
      <c r="G30" s="612">
        <v>2</v>
      </c>
      <c r="H30" s="615" t="s">
        <v>1</v>
      </c>
      <c r="I30" s="1351">
        <v>1930355.2251648305</v>
      </c>
      <c r="J30" s="164">
        <v>902</v>
      </c>
      <c r="K30" s="378" t="s">
        <v>26</v>
      </c>
      <c r="L30" s="101">
        <v>3598972.386909375</v>
      </c>
      <c r="M30" s="101">
        <v>250866.12798000005</v>
      </c>
      <c r="N30" s="101">
        <v>98281.530089999971</v>
      </c>
      <c r="O30" s="1334">
        <v>3948120.0449793749</v>
      </c>
      <c r="P30" s="128">
        <v>2</v>
      </c>
      <c r="Q30" s="101" t="s">
        <v>1</v>
      </c>
      <c r="R30" s="1351">
        <v>1974060.0224896874</v>
      </c>
      <c r="S30" s="1409">
        <v>2.2640805565268494</v>
      </c>
      <c r="T30" s="161">
        <v>0</v>
      </c>
      <c r="U30" s="1425">
        <v>2.2640805565268494</v>
      </c>
      <c r="V30" s="95">
        <v>2.1992366949285866</v>
      </c>
    </row>
    <row r="31" spans="1:22" s="95" customFormat="1" ht="43.5">
      <c r="A31" s="168">
        <v>903</v>
      </c>
      <c r="B31" s="165" t="s">
        <v>412</v>
      </c>
      <c r="C31" s="701">
        <v>5590475.490017334</v>
      </c>
      <c r="D31" s="610">
        <v>305168.83048123075</v>
      </c>
      <c r="E31" s="611">
        <v>135805.21322399998</v>
      </c>
      <c r="F31" s="1334">
        <v>6031449.5337225655</v>
      </c>
      <c r="G31" s="612">
        <v>4</v>
      </c>
      <c r="H31" s="852" t="s">
        <v>7</v>
      </c>
      <c r="I31" s="1351">
        <v>1507862.3834306414</v>
      </c>
      <c r="J31" s="164">
        <v>903</v>
      </c>
      <c r="K31" s="378" t="s">
        <v>378</v>
      </c>
      <c r="L31" s="101">
        <v>5227980.9409841439</v>
      </c>
      <c r="M31" s="101">
        <v>364416.05959200003</v>
      </c>
      <c r="N31" s="101">
        <v>142766.85423599996</v>
      </c>
      <c r="O31" s="1334">
        <v>5735163.8548121443</v>
      </c>
      <c r="P31" s="128">
        <v>4</v>
      </c>
      <c r="Q31" s="101" t="s">
        <v>7</v>
      </c>
      <c r="R31" s="1351">
        <v>1433790.9637030361</v>
      </c>
      <c r="S31" s="1409">
        <v>-4.912346149194363</v>
      </c>
      <c r="T31" s="161">
        <v>0</v>
      </c>
      <c r="U31" s="1425">
        <v>-4.912346149194363</v>
      </c>
      <c r="V31" s="95">
        <v>-4.9726395643646271</v>
      </c>
    </row>
    <row r="32" spans="1:22" s="95" customFormat="1" ht="32.25" customHeight="1">
      <c r="A32" s="168">
        <v>904</v>
      </c>
      <c r="B32" s="165" t="s">
        <v>27</v>
      </c>
      <c r="C32" s="701">
        <v>5401425.5942196464</v>
      </c>
      <c r="D32" s="610">
        <v>294849.11157606839</v>
      </c>
      <c r="E32" s="611">
        <v>131212.76639999999</v>
      </c>
      <c r="F32" s="1334">
        <v>5827487.4721957147</v>
      </c>
      <c r="G32" s="612">
        <v>3</v>
      </c>
      <c r="H32" s="615" t="s">
        <v>1</v>
      </c>
      <c r="I32" s="1351">
        <v>1942495.8240652382</v>
      </c>
      <c r="J32" s="164">
        <v>904</v>
      </c>
      <c r="K32" s="378" t="s">
        <v>27</v>
      </c>
      <c r="L32" s="101">
        <v>5366888.6471455591</v>
      </c>
      <c r="M32" s="101">
        <v>374098.61190000008</v>
      </c>
      <c r="N32" s="101">
        <v>146560.17644999997</v>
      </c>
      <c r="O32" s="1334">
        <v>5887547.4354955591</v>
      </c>
      <c r="P32" s="128">
        <v>3</v>
      </c>
      <c r="Q32" s="101" t="s">
        <v>1</v>
      </c>
      <c r="R32" s="1351">
        <v>1962515.8118318531</v>
      </c>
      <c r="S32" s="1409">
        <v>1.0306322164810098</v>
      </c>
      <c r="T32" s="161">
        <v>0</v>
      </c>
      <c r="U32" s="1425">
        <v>1.030632216481024</v>
      </c>
      <c r="V32" s="95">
        <v>0.96657046286254911</v>
      </c>
    </row>
    <row r="33" spans="1:22" s="95" customFormat="1" ht="47.25" customHeight="1">
      <c r="A33" s="168">
        <v>905</v>
      </c>
      <c r="B33" s="165" t="s">
        <v>413</v>
      </c>
      <c r="C33" s="701">
        <v>9722566.0695953649</v>
      </c>
      <c r="D33" s="610">
        <v>530728.40083692304</v>
      </c>
      <c r="E33" s="611">
        <v>236182.97951999999</v>
      </c>
      <c r="F33" s="1334">
        <v>10489477.449952288</v>
      </c>
      <c r="G33" s="612">
        <v>7</v>
      </c>
      <c r="H33" s="852" t="s">
        <v>7</v>
      </c>
      <c r="I33" s="1351">
        <v>1498496.7785646126</v>
      </c>
      <c r="J33" s="164">
        <v>905</v>
      </c>
      <c r="K33" s="378" t="s">
        <v>379</v>
      </c>
      <c r="L33" s="101">
        <v>9142652.6600785535</v>
      </c>
      <c r="M33" s="101">
        <v>637287.9882720001</v>
      </c>
      <c r="N33" s="101">
        <v>249669.57117599994</v>
      </c>
      <c r="O33" s="1334">
        <v>10029610.219526554</v>
      </c>
      <c r="P33" s="128">
        <v>7</v>
      </c>
      <c r="Q33" s="101" t="s">
        <v>7</v>
      </c>
      <c r="R33" s="1351">
        <v>1432801.4599323648</v>
      </c>
      <c r="S33" s="1409">
        <v>-4.3840814055787405</v>
      </c>
      <c r="T33" s="161">
        <v>0</v>
      </c>
      <c r="U33" s="1425">
        <v>-4.3840814055787547</v>
      </c>
      <c r="V33" s="95">
        <v>-4.4447097841666761</v>
      </c>
    </row>
    <row r="34" spans="1:22" s="95" customFormat="1" ht="45" customHeight="1">
      <c r="A34" s="168">
        <v>906</v>
      </c>
      <c r="B34" s="165" t="s">
        <v>28</v>
      </c>
      <c r="C34" s="701">
        <v>3578444.4561705156</v>
      </c>
      <c r="D34" s="610">
        <v>195337.53641914527</v>
      </c>
      <c r="E34" s="611">
        <v>86928.457739999983</v>
      </c>
      <c r="F34" s="1334">
        <v>3860710.4503296609</v>
      </c>
      <c r="G34" s="612">
        <v>2</v>
      </c>
      <c r="H34" s="615" t="s">
        <v>1</v>
      </c>
      <c r="I34" s="1351">
        <v>1930355.2251648305</v>
      </c>
      <c r="J34" s="164">
        <v>906</v>
      </c>
      <c r="K34" s="378" t="s">
        <v>28</v>
      </c>
      <c r="L34" s="101">
        <v>3598972.386909375</v>
      </c>
      <c r="M34" s="101">
        <v>250866.12798000005</v>
      </c>
      <c r="N34" s="101">
        <v>98281.530089999971</v>
      </c>
      <c r="O34" s="1334">
        <v>3948120.0449793749</v>
      </c>
      <c r="P34" s="128">
        <v>2</v>
      </c>
      <c r="Q34" s="101" t="s">
        <v>1</v>
      </c>
      <c r="R34" s="1351">
        <v>1974060.0224896874</v>
      </c>
      <c r="S34" s="1409">
        <v>2.2640805565268494</v>
      </c>
      <c r="T34" s="161">
        <v>0</v>
      </c>
      <c r="U34" s="1425">
        <v>2.2640805565268494</v>
      </c>
      <c r="V34" s="95">
        <v>2.1992366949285866</v>
      </c>
    </row>
    <row r="35" spans="1:22" s="95" customFormat="1" ht="46.5" customHeight="1">
      <c r="A35" s="168">
        <v>907</v>
      </c>
      <c r="B35" s="165" t="s">
        <v>414</v>
      </c>
      <c r="C35" s="701">
        <v>2768230.6170375687</v>
      </c>
      <c r="D35" s="610">
        <v>151110.16968273502</v>
      </c>
      <c r="E35" s="611">
        <v>67246.542779999989</v>
      </c>
      <c r="F35" s="1334">
        <v>2986587.3295003036</v>
      </c>
      <c r="G35" s="612">
        <v>2</v>
      </c>
      <c r="H35" s="852" t="s">
        <v>7</v>
      </c>
      <c r="I35" s="1351">
        <v>1493293.6647501518</v>
      </c>
      <c r="J35" s="164">
        <v>907</v>
      </c>
      <c r="K35" s="378" t="s">
        <v>380</v>
      </c>
      <c r="L35" s="101">
        <v>2588734.5239172694</v>
      </c>
      <c r="M35" s="101">
        <v>180447.56574000002</v>
      </c>
      <c r="N35" s="101">
        <v>70693.732169999988</v>
      </c>
      <c r="O35" s="1334">
        <v>2839875.8218272696</v>
      </c>
      <c r="P35" s="128">
        <v>2</v>
      </c>
      <c r="Q35" s="101" t="s">
        <v>7</v>
      </c>
      <c r="R35" s="1351">
        <v>1419937.9109136348</v>
      </c>
      <c r="S35" s="1409">
        <v>-4.9123461491943345</v>
      </c>
      <c r="T35" s="161">
        <v>0</v>
      </c>
      <c r="U35" s="1425">
        <v>-4.9123461491943345</v>
      </c>
      <c r="V35" s="95">
        <v>-4.9726395643646413</v>
      </c>
    </row>
    <row r="36" spans="1:22" s="95" customFormat="1" ht="63.75" customHeight="1">
      <c r="A36" s="168">
        <v>908</v>
      </c>
      <c r="B36" s="165" t="s">
        <v>29</v>
      </c>
      <c r="C36" s="701">
        <v>3578444.4561705156</v>
      </c>
      <c r="D36" s="610">
        <v>195337.53641914527</v>
      </c>
      <c r="E36" s="611">
        <v>86928.457739999983</v>
      </c>
      <c r="F36" s="1334">
        <v>3860710.4503296609</v>
      </c>
      <c r="G36" s="612">
        <v>2</v>
      </c>
      <c r="H36" s="615" t="s">
        <v>1</v>
      </c>
      <c r="I36" s="1351">
        <v>1930355.2251648305</v>
      </c>
      <c r="J36" s="164">
        <v>908</v>
      </c>
      <c r="K36" s="378" t="s">
        <v>29</v>
      </c>
      <c r="L36" s="101">
        <v>3598972.386909375</v>
      </c>
      <c r="M36" s="101">
        <v>250866.12798000005</v>
      </c>
      <c r="N36" s="101">
        <v>98281.530089999971</v>
      </c>
      <c r="O36" s="1334">
        <v>3948120.0449793749</v>
      </c>
      <c r="P36" s="128">
        <v>2</v>
      </c>
      <c r="Q36" s="101" t="s">
        <v>1</v>
      </c>
      <c r="R36" s="1351">
        <v>1974060.0224896874</v>
      </c>
      <c r="S36" s="1409">
        <v>2.2640805565268494</v>
      </c>
      <c r="T36" s="161">
        <v>0</v>
      </c>
      <c r="U36" s="1425">
        <v>2.2640805565268494</v>
      </c>
      <c r="V36" s="95">
        <v>2.1992366949285866</v>
      </c>
    </row>
    <row r="37" spans="1:22" s="95" customFormat="1" ht="42.75" customHeight="1">
      <c r="A37" s="168">
        <v>909</v>
      </c>
      <c r="B37" s="165" t="s">
        <v>415</v>
      </c>
      <c r="C37" s="701">
        <v>5590475.490017334</v>
      </c>
      <c r="D37" s="610">
        <v>305168.83048123075</v>
      </c>
      <c r="E37" s="611">
        <v>135805.21322399998</v>
      </c>
      <c r="F37" s="1334">
        <v>6031449.5337225655</v>
      </c>
      <c r="G37" s="612">
        <v>4</v>
      </c>
      <c r="H37" s="852" t="s">
        <v>7</v>
      </c>
      <c r="I37" s="1351">
        <v>1507862.3834306414</v>
      </c>
      <c r="J37" s="164">
        <v>909</v>
      </c>
      <c r="K37" s="378" t="s">
        <v>381</v>
      </c>
      <c r="L37" s="101">
        <v>5177469.0478345389</v>
      </c>
      <c r="M37" s="101">
        <v>360895.13148000004</v>
      </c>
      <c r="N37" s="101">
        <v>141387.46433999998</v>
      </c>
      <c r="O37" s="1334">
        <v>5679751.6436545392</v>
      </c>
      <c r="P37" s="128">
        <v>4</v>
      </c>
      <c r="Q37" s="101" t="s">
        <v>7</v>
      </c>
      <c r="R37" s="1351">
        <v>1419937.9109136348</v>
      </c>
      <c r="S37" s="1409">
        <v>-5.8310674424388509</v>
      </c>
      <c r="T37" s="161">
        <v>0</v>
      </c>
      <c r="U37" s="1425">
        <v>-5.8310674424388509</v>
      </c>
      <c r="V37" s="95">
        <v>-5.8907783125350477</v>
      </c>
    </row>
    <row r="38" spans="1:22" s="95" customFormat="1" ht="43.5">
      <c r="A38" s="168">
        <v>910</v>
      </c>
      <c r="B38" s="700" t="s">
        <v>276</v>
      </c>
      <c r="C38" s="701">
        <v>1802725.792070807</v>
      </c>
      <c r="D38" s="610">
        <v>98405.890988512823</v>
      </c>
      <c r="E38" s="611">
        <v>43792.260785999999</v>
      </c>
      <c r="F38" s="1334">
        <v>1944923.9438453198</v>
      </c>
      <c r="G38" s="612">
        <v>1</v>
      </c>
      <c r="H38" s="615" t="s">
        <v>1</v>
      </c>
      <c r="I38" s="1351">
        <v>1944923.9438453198</v>
      </c>
      <c r="J38" s="164">
        <v>910</v>
      </c>
      <c r="K38" s="378" t="s">
        <v>276</v>
      </c>
      <c r="L38" s="101">
        <v>1767916.2602361841</v>
      </c>
      <c r="M38" s="101">
        <v>123232.48392000001</v>
      </c>
      <c r="N38" s="101">
        <v>48278.646359999992</v>
      </c>
      <c r="O38" s="1334">
        <v>1939427.390516184</v>
      </c>
      <c r="P38" s="128">
        <v>1</v>
      </c>
      <c r="Q38" s="101" t="s">
        <v>1</v>
      </c>
      <c r="R38" s="1351">
        <v>1939427.390516184</v>
      </c>
      <c r="S38" s="1409">
        <v>-0.28261019391166542</v>
      </c>
      <c r="T38" s="161">
        <v>0</v>
      </c>
      <c r="U38" s="1425">
        <v>-0.28261019391166542</v>
      </c>
      <c r="V38" s="95">
        <v>-0.34583924352848783</v>
      </c>
    </row>
    <row r="39" spans="1:22" s="95" customFormat="1" ht="66.75" customHeight="1">
      <c r="A39" s="168">
        <v>911</v>
      </c>
      <c r="B39" s="165" t="s">
        <v>416</v>
      </c>
      <c r="C39" s="701">
        <v>4186104.8355202265</v>
      </c>
      <c r="D39" s="610">
        <v>228508.06147145297</v>
      </c>
      <c r="E39" s="611">
        <v>101689.89396</v>
      </c>
      <c r="F39" s="1334">
        <v>4516302.7909516795</v>
      </c>
      <c r="G39" s="612">
        <v>3</v>
      </c>
      <c r="H39" s="852" t="s">
        <v>7</v>
      </c>
      <c r="I39" s="1351">
        <v>1505434.2636505598</v>
      </c>
      <c r="J39" s="164">
        <v>911</v>
      </c>
      <c r="K39" s="378" t="s">
        <v>382</v>
      </c>
      <c r="L39" s="101">
        <v>3788391.9862203943</v>
      </c>
      <c r="M39" s="101">
        <v>264069.60840000003</v>
      </c>
      <c r="N39" s="101">
        <v>103454.24219999999</v>
      </c>
      <c r="O39" s="1334">
        <v>4155915.8368203947</v>
      </c>
      <c r="P39" s="128">
        <v>3</v>
      </c>
      <c r="Q39" s="101" t="s">
        <v>7</v>
      </c>
      <c r="R39" s="1351">
        <v>1385305.2789401317</v>
      </c>
      <c r="S39" s="1409">
        <v>-7.9796898218009886</v>
      </c>
      <c r="T39" s="161">
        <v>0</v>
      </c>
      <c r="U39" s="1425">
        <v>-7.9796898218009744</v>
      </c>
      <c r="V39" s="95">
        <v>-8.0380382880948389</v>
      </c>
    </row>
    <row r="40" spans="1:22" s="95" customFormat="1" ht="68.25" customHeight="1">
      <c r="A40" s="168">
        <v>912</v>
      </c>
      <c r="B40" s="165" t="s">
        <v>158</v>
      </c>
      <c r="C40" s="160">
        <v>1802725.792070807</v>
      </c>
      <c r="D40" s="160">
        <v>98405.890988512823</v>
      </c>
      <c r="E40" s="160">
        <v>43792.260785999999</v>
      </c>
      <c r="F40" s="1334">
        <v>1944923.9438453198</v>
      </c>
      <c r="G40" s="612">
        <v>1</v>
      </c>
      <c r="H40" s="615" t="s">
        <v>1</v>
      </c>
      <c r="I40" s="1351">
        <v>1944923.9438453198</v>
      </c>
      <c r="J40" s="164">
        <v>912</v>
      </c>
      <c r="K40" s="378" t="s">
        <v>158</v>
      </c>
      <c r="L40" s="101">
        <v>1767916.2602361841</v>
      </c>
      <c r="M40" s="101">
        <v>123232.48392000001</v>
      </c>
      <c r="N40" s="101">
        <v>48278.646359999992</v>
      </c>
      <c r="O40" s="1334">
        <v>1939427.390516184</v>
      </c>
      <c r="P40" s="128">
        <v>1</v>
      </c>
      <c r="Q40" s="101" t="s">
        <v>1</v>
      </c>
      <c r="R40" s="1351">
        <v>1939427.390516184</v>
      </c>
      <c r="S40" s="1409">
        <v>-0.28261019391166542</v>
      </c>
      <c r="T40" s="161">
        <v>0</v>
      </c>
      <c r="U40" s="1425">
        <v>-0.28261019391166542</v>
      </c>
      <c r="V40" s="95">
        <v>-0.34583924352848783</v>
      </c>
    </row>
    <row r="41" spans="1:22" s="95" customFormat="1" ht="66.75" customHeight="1">
      <c r="A41" s="168">
        <v>913</v>
      </c>
      <c r="B41" s="165" t="s">
        <v>159</v>
      </c>
      <c r="C41" s="701">
        <v>1822981.1380491308</v>
      </c>
      <c r="D41" s="610">
        <v>99511.575156923092</v>
      </c>
      <c r="E41" s="611">
        <v>44284.308659999995</v>
      </c>
      <c r="F41" s="1334">
        <v>1966777.021866054</v>
      </c>
      <c r="G41" s="612">
        <v>2</v>
      </c>
      <c r="H41" s="615" t="s">
        <v>1</v>
      </c>
      <c r="I41" s="1351">
        <v>983388.51093302702</v>
      </c>
      <c r="J41" s="164">
        <v>913</v>
      </c>
      <c r="K41" s="378" t="s">
        <v>159</v>
      </c>
      <c r="L41" s="101">
        <v>1761602.2735924835</v>
      </c>
      <c r="M41" s="101">
        <v>122792.36790600001</v>
      </c>
      <c r="N41" s="101">
        <v>48106.222622999987</v>
      </c>
      <c r="O41" s="1334">
        <v>1932500.8641214834</v>
      </c>
      <c r="P41" s="128">
        <v>2</v>
      </c>
      <c r="Q41" s="101" t="s">
        <v>1</v>
      </c>
      <c r="R41" s="1351">
        <v>966250.4320607417</v>
      </c>
      <c r="S41" s="1409">
        <v>-1.7427576875008413</v>
      </c>
      <c r="T41" s="161">
        <v>0</v>
      </c>
      <c r="U41" s="1425">
        <v>-1.7427576875008413</v>
      </c>
      <c r="V41" s="95">
        <v>-1.8050608831768358</v>
      </c>
    </row>
    <row r="42" spans="1:22" s="95" customFormat="1" ht="65.25">
      <c r="A42" s="1197">
        <v>914</v>
      </c>
      <c r="B42" s="700" t="s">
        <v>417</v>
      </c>
      <c r="C42" s="701">
        <v>1350356.3985549116</v>
      </c>
      <c r="D42" s="610">
        <v>73712.277894017097</v>
      </c>
      <c r="E42" s="611">
        <v>32803.191599999998</v>
      </c>
      <c r="F42" s="1334">
        <v>1456871.8680489287</v>
      </c>
      <c r="G42" s="612">
        <v>1</v>
      </c>
      <c r="H42" s="615" t="s">
        <v>7</v>
      </c>
      <c r="I42" s="1351">
        <v>1456871.8680489287</v>
      </c>
      <c r="J42" s="164">
        <v>914</v>
      </c>
      <c r="K42" s="378" t="s">
        <v>383</v>
      </c>
      <c r="L42" s="101">
        <v>1306995.235246036</v>
      </c>
      <c r="M42" s="101">
        <v>91104.014898000009</v>
      </c>
      <c r="N42" s="101">
        <v>35691.713558999989</v>
      </c>
      <c r="O42" s="1334">
        <v>1433790.9637030361</v>
      </c>
      <c r="P42" s="128">
        <v>1</v>
      </c>
      <c r="Q42" s="101" t="s">
        <v>7</v>
      </c>
      <c r="R42" s="1351">
        <v>1433790.9637030361</v>
      </c>
      <c r="S42" s="1409">
        <v>-1.5842782644161417</v>
      </c>
      <c r="T42" s="161">
        <v>0</v>
      </c>
      <c r="U42" s="1425">
        <v>-1.5842782644161417</v>
      </c>
      <c r="V42" s="95">
        <v>-1.6466819491174078</v>
      </c>
    </row>
    <row r="43" spans="1:22" s="95" customFormat="1" ht="87">
      <c r="A43" s="1197"/>
      <c r="B43" s="378" t="s">
        <v>429</v>
      </c>
      <c r="C43" s="701">
        <v>1755463.3181213853</v>
      </c>
      <c r="D43" s="610">
        <v>95825.961262222234</v>
      </c>
      <c r="E43" s="611">
        <v>42644.149079999996</v>
      </c>
      <c r="F43" s="1334">
        <v>1893933.4284636073</v>
      </c>
      <c r="G43" s="612">
        <v>1</v>
      </c>
      <c r="H43" s="615" t="s">
        <v>1</v>
      </c>
      <c r="I43" s="1351">
        <v>1893933.4284636073</v>
      </c>
      <c r="J43" s="164"/>
      <c r="K43" s="378" t="s">
        <v>374</v>
      </c>
      <c r="L43" s="101">
        <v>0</v>
      </c>
      <c r="M43" s="101">
        <v>0</v>
      </c>
      <c r="N43" s="101">
        <v>0</v>
      </c>
      <c r="O43" s="1334">
        <v>0</v>
      </c>
      <c r="P43" s="128">
        <v>0</v>
      </c>
      <c r="Q43" s="101">
        <v>0</v>
      </c>
      <c r="R43" s="1351" t="e">
        <v>#DIV/0!</v>
      </c>
      <c r="S43" s="1409">
        <v>-100</v>
      </c>
      <c r="T43" s="161">
        <v>-100</v>
      </c>
      <c r="U43" s="1425" t="e">
        <v>#DIV/0!</v>
      </c>
      <c r="V43" s="95" t="e">
        <v>#DIV/0!</v>
      </c>
    </row>
    <row r="44" spans="1:22" s="95" customFormat="1" ht="87">
      <c r="A44" s="1197"/>
      <c r="B44" s="1202" t="s">
        <v>419</v>
      </c>
      <c r="C44" s="701">
        <v>1755463.3181213853</v>
      </c>
      <c r="D44" s="610">
        <v>95825.961262222234</v>
      </c>
      <c r="E44" s="611">
        <v>42644.149079999996</v>
      </c>
      <c r="F44" s="1334">
        <v>1893933.4284636073</v>
      </c>
      <c r="G44" s="612">
        <v>1</v>
      </c>
      <c r="H44" s="615" t="s">
        <v>1</v>
      </c>
      <c r="I44" s="1351">
        <v>1893933.4284636073</v>
      </c>
      <c r="J44" s="164"/>
      <c r="K44" s="378" t="s">
        <v>471</v>
      </c>
      <c r="L44" s="101">
        <v>1767916.2602361841</v>
      </c>
      <c r="M44" s="101">
        <v>123232.48392000001</v>
      </c>
      <c r="N44" s="101">
        <v>48278.646359999992</v>
      </c>
      <c r="O44" s="1334">
        <v>1939427.390516184</v>
      </c>
      <c r="P44" s="128">
        <v>1</v>
      </c>
      <c r="Q44" s="101" t="s">
        <v>1</v>
      </c>
      <c r="R44" s="1351">
        <v>1939427.390516184</v>
      </c>
      <c r="S44" s="1409">
        <v>2.4020887624060805</v>
      </c>
      <c r="T44" s="161">
        <v>0</v>
      </c>
      <c r="U44" s="1425">
        <v>2.4020887624060805</v>
      </c>
      <c r="V44" s="95">
        <v>2.3371573922226645</v>
      </c>
    </row>
    <row r="45" spans="1:22" s="95" customFormat="1" ht="87.75" customHeight="1">
      <c r="A45" s="1197"/>
      <c r="B45" s="1203" t="s">
        <v>420</v>
      </c>
      <c r="C45" s="701">
        <v>1755463.3181213853</v>
      </c>
      <c r="D45" s="610">
        <v>95825.961262222234</v>
      </c>
      <c r="E45" s="611">
        <v>42644.149079999996</v>
      </c>
      <c r="F45" s="1334">
        <v>1893933.4284636073</v>
      </c>
      <c r="G45" s="612">
        <v>1</v>
      </c>
      <c r="H45" s="615" t="s">
        <v>1</v>
      </c>
      <c r="I45" s="1351">
        <v>1893933.4284636073</v>
      </c>
      <c r="J45" s="164"/>
      <c r="K45" s="378" t="s">
        <v>315</v>
      </c>
      <c r="L45" s="101">
        <v>1767916.2602361841</v>
      </c>
      <c r="M45" s="101">
        <v>123232.48392000001</v>
      </c>
      <c r="N45" s="101">
        <v>48278.646359999992</v>
      </c>
      <c r="O45" s="1334">
        <v>1939427.390516184</v>
      </c>
      <c r="P45" s="128">
        <v>1</v>
      </c>
      <c r="Q45" s="101" t="s">
        <v>1</v>
      </c>
      <c r="R45" s="1351">
        <v>1939427.390516184</v>
      </c>
      <c r="S45" s="1409">
        <v>2.4020887624060805</v>
      </c>
      <c r="T45" s="161">
        <v>0</v>
      </c>
      <c r="U45" s="1425">
        <v>2.4020887624060805</v>
      </c>
      <c r="V45" s="95">
        <v>2.3371573922226645</v>
      </c>
    </row>
    <row r="46" spans="1:22" s="95" customFormat="1" ht="65.25">
      <c r="A46" s="1197"/>
      <c r="B46" s="378"/>
      <c r="C46" s="701"/>
      <c r="D46" s="610"/>
      <c r="E46" s="611"/>
      <c r="F46" s="1334">
        <v>0</v>
      </c>
      <c r="G46" s="612"/>
      <c r="H46" s="615"/>
      <c r="I46" s="1351" t="e">
        <v>#DIV/0!</v>
      </c>
      <c r="J46" s="164"/>
      <c r="K46" s="378" t="s">
        <v>472</v>
      </c>
      <c r="L46" s="101">
        <v>1767916.2602361841</v>
      </c>
      <c r="M46" s="101">
        <v>123232.48392000001</v>
      </c>
      <c r="N46" s="101">
        <v>48278.646359999992</v>
      </c>
      <c r="O46" s="1334">
        <v>1939427.390516184</v>
      </c>
      <c r="P46" s="128">
        <v>1</v>
      </c>
      <c r="Q46" s="101" t="s">
        <v>1</v>
      </c>
      <c r="R46" s="1351">
        <v>1939427.390516184</v>
      </c>
      <c r="S46" s="1409" t="e">
        <v>#DIV/0!</v>
      </c>
      <c r="T46" s="161" t="e">
        <v>#DIV/0!</v>
      </c>
      <c r="U46" s="1425" t="e">
        <v>#DIV/0!</v>
      </c>
      <c r="V46" s="95" t="e">
        <v>#DIV/0!</v>
      </c>
    </row>
    <row r="47" spans="1:22" s="95" customFormat="1" ht="65.25">
      <c r="A47" s="1197"/>
      <c r="B47" s="1203" t="s">
        <v>434</v>
      </c>
      <c r="C47" s="701">
        <v>1755463.3181213853</v>
      </c>
      <c r="D47" s="610">
        <v>95825.961262222234</v>
      </c>
      <c r="E47" s="611">
        <v>42644.149079999996</v>
      </c>
      <c r="F47" s="1334">
        <v>1893933.4284636073</v>
      </c>
      <c r="G47" s="612">
        <v>1</v>
      </c>
      <c r="H47" s="615" t="s">
        <v>1</v>
      </c>
      <c r="I47" s="1351">
        <v>1893933.4284636073</v>
      </c>
      <c r="J47" s="164"/>
      <c r="K47" s="1203" t="s">
        <v>433</v>
      </c>
      <c r="L47" s="101"/>
      <c r="M47" s="101"/>
      <c r="N47" s="101"/>
      <c r="O47" s="1334">
        <v>0</v>
      </c>
      <c r="P47" s="128"/>
      <c r="Q47" s="101"/>
      <c r="R47" s="1351" t="e">
        <v>#DIV/0!</v>
      </c>
      <c r="S47" s="1409">
        <v>-100</v>
      </c>
      <c r="T47" s="161">
        <v>-100</v>
      </c>
      <c r="U47" s="1425" t="e">
        <v>#DIV/0!</v>
      </c>
      <c r="V47" s="95" t="e">
        <v>#DIV/0!</v>
      </c>
    </row>
    <row r="48" spans="1:22" s="95" customFormat="1" ht="22.5" thickBot="1">
      <c r="A48" s="1217"/>
      <c r="B48" s="1205"/>
      <c r="C48" s="1215"/>
      <c r="D48" s="1207"/>
      <c r="E48" s="1208"/>
      <c r="F48" s="1352"/>
      <c r="G48" s="1209"/>
      <c r="H48" s="1218"/>
      <c r="I48" s="1353"/>
      <c r="J48" s="1216"/>
      <c r="K48" s="493"/>
      <c r="L48" s="1034"/>
      <c r="M48" s="1034"/>
      <c r="N48" s="1034"/>
      <c r="O48" s="1352"/>
      <c r="P48" s="135"/>
      <c r="Q48" s="132"/>
      <c r="R48" s="1374"/>
      <c r="S48" s="1416"/>
      <c r="T48" s="163"/>
      <c r="U48" s="1443"/>
    </row>
    <row r="49" spans="1:22" s="167" customFormat="1" ht="29.25" customHeight="1">
      <c r="A49" s="1643" t="s">
        <v>506</v>
      </c>
      <c r="B49" s="1427"/>
      <c r="C49" s="1428">
        <v>78295023.611482963</v>
      </c>
      <c r="D49" s="1428">
        <v>3276346.1222762102</v>
      </c>
      <c r="E49" s="1428">
        <v>17637257.656080317</v>
      </c>
      <c r="F49" s="1428">
        <v>95426340.910979733</v>
      </c>
      <c r="G49" s="1439"/>
      <c r="H49" s="1429"/>
      <c r="I49" s="1440"/>
      <c r="J49" s="1646" t="s">
        <v>506</v>
      </c>
      <c r="K49" s="1430"/>
      <c r="L49" s="1428">
        <v>65799036.951995201</v>
      </c>
      <c r="M49" s="1428">
        <v>3549423.2139377045</v>
      </c>
      <c r="N49" s="1428">
        <v>20495071.501454331</v>
      </c>
      <c r="O49" s="1428">
        <v>89843531.667387247</v>
      </c>
      <c r="P49" s="1431"/>
      <c r="Q49" s="1432"/>
      <c r="R49" s="1441"/>
      <c r="S49" s="1433"/>
      <c r="T49" s="1434"/>
      <c r="U49" s="1329"/>
    </row>
    <row r="50" spans="1:22" s="167" customFormat="1">
      <c r="A50" s="836">
        <v>700</v>
      </c>
      <c r="B50" s="408" t="s">
        <v>133</v>
      </c>
      <c r="C50" s="1370">
        <v>26135854.219931725</v>
      </c>
      <c r="D50" s="1346">
        <v>1093685.1497837843</v>
      </c>
      <c r="E50" s="1347">
        <v>5887536.3168175053</v>
      </c>
      <c r="F50" s="1348">
        <v>33117075.686533011</v>
      </c>
      <c r="G50" s="838">
        <v>50</v>
      </c>
      <c r="H50" s="852" t="s">
        <v>7</v>
      </c>
      <c r="I50" s="1349">
        <v>662341.5137306602</v>
      </c>
      <c r="J50" s="373">
        <v>700</v>
      </c>
      <c r="K50" s="374" t="s">
        <v>133</v>
      </c>
      <c r="L50" s="96">
        <v>22991553.27177044</v>
      </c>
      <c r="M50" s="96">
        <v>1240242.3604899407</v>
      </c>
      <c r="N50" s="96">
        <v>7161404.6354236649</v>
      </c>
      <c r="O50" s="1348">
        <v>31393200.267684046</v>
      </c>
      <c r="P50" s="138">
        <v>50</v>
      </c>
      <c r="Q50" s="96" t="s">
        <v>7</v>
      </c>
      <c r="R50" s="1349">
        <v>627864.00535368093</v>
      </c>
      <c r="S50" s="1407">
        <v>-5.2053974667514922</v>
      </c>
      <c r="T50" s="1438">
        <v>0</v>
      </c>
      <c r="U50" s="1412">
        <v>-5.2053974667514922</v>
      </c>
      <c r="V50" s="167">
        <v>-4.9666504904979405</v>
      </c>
    </row>
    <row r="51" spans="1:22" s="95" customFormat="1">
      <c r="A51" s="168">
        <v>701</v>
      </c>
      <c r="B51" s="165" t="s">
        <v>134</v>
      </c>
      <c r="C51" s="701">
        <v>1473725.6326596716</v>
      </c>
      <c r="D51" s="610">
        <v>61669.759317314012</v>
      </c>
      <c r="E51" s="611">
        <v>331981.23582628922</v>
      </c>
      <c r="F51" s="1348">
        <v>1867376.6278032749</v>
      </c>
      <c r="G51" s="612">
        <v>10</v>
      </c>
      <c r="H51" s="615" t="s">
        <v>20</v>
      </c>
      <c r="I51" s="1349">
        <v>186737.66278032749</v>
      </c>
      <c r="J51" s="373">
        <v>701</v>
      </c>
      <c r="K51" s="374" t="s">
        <v>134</v>
      </c>
      <c r="L51" s="96">
        <v>1253007.7585685437</v>
      </c>
      <c r="M51" s="96">
        <v>67591.488136094675</v>
      </c>
      <c r="N51" s="96">
        <v>390286.61806213006</v>
      </c>
      <c r="O51" s="1348">
        <v>1710885.8647667686</v>
      </c>
      <c r="P51" s="138">
        <v>10</v>
      </c>
      <c r="Q51" s="96" t="s">
        <v>20</v>
      </c>
      <c r="R51" s="1349">
        <v>171088.58647667686</v>
      </c>
      <c r="S51" s="1407">
        <v>-8.3802464219870529</v>
      </c>
      <c r="T51" s="161">
        <v>0</v>
      </c>
      <c r="U51" s="1425">
        <v>-8.3802464219870529</v>
      </c>
      <c r="V51" s="95">
        <v>-8.1494955295596441</v>
      </c>
    </row>
    <row r="52" spans="1:22" s="95" customFormat="1">
      <c r="A52" s="168">
        <v>702</v>
      </c>
      <c r="B52" s="165" t="s">
        <v>135</v>
      </c>
      <c r="C52" s="701">
        <v>509105.21855515917</v>
      </c>
      <c r="D52" s="610">
        <v>21304.098673253931</v>
      </c>
      <c r="E52" s="611">
        <v>114684.426921809</v>
      </c>
      <c r="F52" s="1348">
        <v>645093.74415022205</v>
      </c>
      <c r="G52" s="612">
        <v>10</v>
      </c>
      <c r="H52" s="615" t="s">
        <v>20</v>
      </c>
      <c r="I52" s="1349">
        <v>64509.374415022205</v>
      </c>
      <c r="J52" s="373">
        <v>702</v>
      </c>
      <c r="K52" s="374" t="s">
        <v>135</v>
      </c>
      <c r="L52" s="96">
        <v>432857.22568731511</v>
      </c>
      <c r="M52" s="96">
        <v>23349.786810650887</v>
      </c>
      <c r="N52" s="96">
        <v>134826.28623964489</v>
      </c>
      <c r="O52" s="1348">
        <v>591033.29873761092</v>
      </c>
      <c r="P52" s="138">
        <v>10</v>
      </c>
      <c r="Q52" s="96" t="s">
        <v>20</v>
      </c>
      <c r="R52" s="1349">
        <v>59103.329873761089</v>
      </c>
      <c r="S52" s="1407">
        <v>-8.3802464219870245</v>
      </c>
      <c r="T52" s="161">
        <v>0</v>
      </c>
      <c r="U52" s="1425">
        <v>-8.3802464219870245</v>
      </c>
      <c r="V52" s="95">
        <v>-8.1494955295596583</v>
      </c>
    </row>
    <row r="53" spans="1:22" s="95" customFormat="1">
      <c r="A53" s="168">
        <v>703</v>
      </c>
      <c r="B53" s="165" t="s">
        <v>136</v>
      </c>
      <c r="C53" s="701">
        <v>10744799.612664148</v>
      </c>
      <c r="D53" s="610">
        <v>449628.60884078033</v>
      </c>
      <c r="E53" s="611">
        <v>2420445.0102971266</v>
      </c>
      <c r="F53" s="1348">
        <v>13614873.231802056</v>
      </c>
      <c r="G53" s="612">
        <v>220</v>
      </c>
      <c r="H53" s="615" t="s">
        <v>7</v>
      </c>
      <c r="I53" s="1349">
        <v>61885.787417282074</v>
      </c>
      <c r="J53" s="373">
        <v>703</v>
      </c>
      <c r="K53" s="374" t="s">
        <v>375</v>
      </c>
      <c r="L53" s="96">
        <v>8963151.7903479878</v>
      </c>
      <c r="M53" s="96">
        <v>483502.80655200005</v>
      </c>
      <c r="N53" s="96">
        <v>2791840.813043999</v>
      </c>
      <c r="O53" s="1348">
        <v>12238495.409943987</v>
      </c>
      <c r="P53" s="138">
        <v>220</v>
      </c>
      <c r="Q53" s="96" t="s">
        <v>7</v>
      </c>
      <c r="R53" s="1349">
        <v>55629.524590654488</v>
      </c>
      <c r="S53" s="1407">
        <v>-10.109369352357106</v>
      </c>
      <c r="T53" s="161">
        <v>0</v>
      </c>
      <c r="U53" s="1425">
        <v>-10.109369352357106</v>
      </c>
      <c r="V53" s="95">
        <v>-18.39918723540319</v>
      </c>
    </row>
    <row r="54" spans="1:22" s="95" customFormat="1" ht="43.5">
      <c r="A54" s="168">
        <v>704</v>
      </c>
      <c r="B54" s="165" t="s">
        <v>137</v>
      </c>
      <c r="C54" s="701">
        <v>9539024.0950335097</v>
      </c>
      <c r="D54" s="610">
        <v>399171.53303570522</v>
      </c>
      <c r="E54" s="611">
        <v>2148823.9991665264</v>
      </c>
      <c r="F54" s="1348">
        <v>12087019.62723574</v>
      </c>
      <c r="G54" s="612">
        <v>6</v>
      </c>
      <c r="H54" s="615" t="s">
        <v>20</v>
      </c>
      <c r="I54" s="1349">
        <v>2014503.2712059568</v>
      </c>
      <c r="J54" s="373">
        <v>704</v>
      </c>
      <c r="K54" s="374" t="s">
        <v>137</v>
      </c>
      <c r="L54" s="96">
        <v>8110377.4918254828</v>
      </c>
      <c r="M54" s="96">
        <v>437501.26866272191</v>
      </c>
      <c r="N54" s="96">
        <v>2526218.8369112415</v>
      </c>
      <c r="O54" s="1348">
        <v>11074097.597399447</v>
      </c>
      <c r="P54" s="138">
        <v>6</v>
      </c>
      <c r="Q54" s="96" t="s">
        <v>20</v>
      </c>
      <c r="R54" s="1349">
        <v>1845682.9328999079</v>
      </c>
      <c r="S54" s="1407">
        <v>-8.3802464219870387</v>
      </c>
      <c r="T54" s="161">
        <v>0</v>
      </c>
      <c r="U54" s="1425">
        <v>-8.3802464219870245</v>
      </c>
      <c r="V54" s="95">
        <v>-8.1494955295596299</v>
      </c>
    </row>
    <row r="55" spans="1:22" s="95" customFormat="1">
      <c r="A55" s="168">
        <v>705</v>
      </c>
      <c r="B55" s="165" t="s">
        <v>138</v>
      </c>
      <c r="C55" s="701">
        <v>9378254.0260160919</v>
      </c>
      <c r="D55" s="610">
        <v>392443.92292836192</v>
      </c>
      <c r="E55" s="611">
        <v>2112607.8643491133</v>
      </c>
      <c r="F55" s="1348">
        <v>11883305.813293567</v>
      </c>
      <c r="G55" s="612">
        <v>77</v>
      </c>
      <c r="H55" s="615" t="s">
        <v>8</v>
      </c>
      <c r="I55" s="1349">
        <v>154328.64692589047</v>
      </c>
      <c r="J55" s="373">
        <v>705</v>
      </c>
      <c r="K55" s="374" t="s">
        <v>138</v>
      </c>
      <c r="L55" s="96">
        <v>7973685.736345279</v>
      </c>
      <c r="M55" s="96">
        <v>430127.651775148</v>
      </c>
      <c r="N55" s="96">
        <v>2483642.1149408277</v>
      </c>
      <c r="O55" s="1348">
        <v>10887455.503061255</v>
      </c>
      <c r="P55" s="138">
        <v>77</v>
      </c>
      <c r="Q55" s="96" t="s">
        <v>8</v>
      </c>
      <c r="R55" s="1349">
        <v>141395.52601378254</v>
      </c>
      <c r="S55" s="1407">
        <v>-8.3802464219870387</v>
      </c>
      <c r="T55" s="161">
        <v>0</v>
      </c>
      <c r="U55" s="1425">
        <v>-8.3802464219870245</v>
      </c>
      <c r="V55" s="95">
        <v>-8.1494955295596299</v>
      </c>
    </row>
    <row r="56" spans="1:22" s="167" customFormat="1" ht="43.5">
      <c r="A56" s="168">
        <v>706</v>
      </c>
      <c r="B56" s="378" t="s">
        <v>259</v>
      </c>
      <c r="C56" s="610">
        <v>6859522.9447431983</v>
      </c>
      <c r="D56" s="610">
        <v>287044.69791331614</v>
      </c>
      <c r="E56" s="610">
        <v>1545221.7522096371</v>
      </c>
      <c r="F56" s="1348">
        <v>8691789.3948661517</v>
      </c>
      <c r="G56" s="612">
        <v>77</v>
      </c>
      <c r="H56" s="615" t="s">
        <v>8</v>
      </c>
      <c r="I56" s="1351">
        <v>112880.38175150847</v>
      </c>
      <c r="J56" s="373">
        <v>706</v>
      </c>
      <c r="K56" s="374" t="s">
        <v>257</v>
      </c>
      <c r="L56" s="96">
        <v>5832181.567155404</v>
      </c>
      <c r="M56" s="96">
        <v>314607.6538698225</v>
      </c>
      <c r="N56" s="96">
        <v>1816606.8040710052</v>
      </c>
      <c r="O56" s="1348">
        <v>7963396.0250962321</v>
      </c>
      <c r="P56" s="138">
        <v>77</v>
      </c>
      <c r="Q56" s="96" t="s">
        <v>8</v>
      </c>
      <c r="R56" s="1349">
        <v>103420.72759865236</v>
      </c>
      <c r="S56" s="1407">
        <v>-8.3802464219870387</v>
      </c>
      <c r="T56" s="161">
        <v>0</v>
      </c>
      <c r="U56" s="1477">
        <v>-8.3802464219870529</v>
      </c>
      <c r="V56" s="167">
        <v>-8.1494955295596441</v>
      </c>
    </row>
    <row r="57" spans="1:22" s="167" customFormat="1">
      <c r="A57" s="168">
        <v>707</v>
      </c>
      <c r="B57" s="378" t="s">
        <v>139</v>
      </c>
      <c r="C57" s="610">
        <v>9303227.993807964</v>
      </c>
      <c r="D57" s="610">
        <v>389304.37154493504</v>
      </c>
      <c r="E57" s="610">
        <v>2095707.0014343206</v>
      </c>
      <c r="F57" s="1348">
        <v>11788239.366787219</v>
      </c>
      <c r="G57" s="612">
        <v>15</v>
      </c>
      <c r="H57" s="615" t="s">
        <v>9</v>
      </c>
      <c r="I57" s="1349">
        <v>785882.62445248128</v>
      </c>
      <c r="J57" s="164">
        <v>707</v>
      </c>
      <c r="K57" s="374" t="s">
        <v>139</v>
      </c>
      <c r="L57" s="96">
        <v>7909896.2504545162</v>
      </c>
      <c r="M57" s="96">
        <v>426686.63056094683</v>
      </c>
      <c r="N57" s="96">
        <v>2463772.9780213009</v>
      </c>
      <c r="O57" s="1348">
        <v>10800355.859036764</v>
      </c>
      <c r="P57" s="138">
        <v>15</v>
      </c>
      <c r="Q57" s="96" t="s">
        <v>9</v>
      </c>
      <c r="R57" s="1349">
        <v>720023.72393578431</v>
      </c>
      <c r="S57" s="1407">
        <v>-8.3802464219870529</v>
      </c>
      <c r="T57" s="161">
        <v>0</v>
      </c>
      <c r="U57" s="1477">
        <v>-8.3802464219870529</v>
      </c>
      <c r="V57" s="167">
        <v>-8.1494955295596441</v>
      </c>
    </row>
    <row r="58" spans="1:22" s="167" customFormat="1" ht="43.5">
      <c r="A58" s="586">
        <v>710</v>
      </c>
      <c r="B58" s="858" t="s">
        <v>191</v>
      </c>
      <c r="C58" s="610">
        <v>1366545.5866480588</v>
      </c>
      <c r="D58" s="610">
        <v>57184.685912418441</v>
      </c>
      <c r="E58" s="610">
        <v>307837.14594801364</v>
      </c>
      <c r="F58" s="1348">
        <v>1731567.418508491</v>
      </c>
      <c r="G58" s="612">
        <v>1</v>
      </c>
      <c r="H58" s="615" t="s">
        <v>6</v>
      </c>
      <c r="I58" s="1349">
        <v>1731567.418508491</v>
      </c>
      <c r="J58" s="373">
        <v>0</v>
      </c>
      <c r="K58" s="374" t="s">
        <v>191</v>
      </c>
      <c r="L58" s="96">
        <v>1161879.9215817405</v>
      </c>
      <c r="M58" s="96">
        <v>62675.743544378696</v>
      </c>
      <c r="N58" s="96">
        <v>361902.13674852048</v>
      </c>
      <c r="O58" s="1348">
        <v>1586457.8018746397</v>
      </c>
      <c r="P58" s="138">
        <v>1</v>
      </c>
      <c r="Q58" s="96" t="s">
        <v>6</v>
      </c>
      <c r="R58" s="1349">
        <v>1586457.8018746397</v>
      </c>
      <c r="S58" s="1407">
        <v>-8.3802464219870529</v>
      </c>
      <c r="T58" s="161">
        <v>0</v>
      </c>
      <c r="U58" s="1477">
        <v>-8.3802464219870529</v>
      </c>
      <c r="V58" s="167">
        <v>-8.1494955295596441</v>
      </c>
    </row>
    <row r="59" spans="1:22" s="167" customFormat="1" ht="65.25">
      <c r="A59" s="1198"/>
      <c r="B59" s="1203" t="s">
        <v>430</v>
      </c>
      <c r="C59" s="690">
        <v>905671.38879812544</v>
      </c>
      <c r="D59" s="690">
        <v>37898.870271367516</v>
      </c>
      <c r="E59" s="690">
        <v>204017.55947142866</v>
      </c>
      <c r="F59" s="1348">
        <v>1147587.8185409217</v>
      </c>
      <c r="G59" s="690">
        <v>1</v>
      </c>
      <c r="H59" s="690" t="s">
        <v>1</v>
      </c>
      <c r="I59" s="1349">
        <v>1147587.8185409217</v>
      </c>
      <c r="J59" s="586">
        <v>710</v>
      </c>
      <c r="K59" s="374" t="s">
        <v>374</v>
      </c>
      <c r="L59" s="96">
        <v>0</v>
      </c>
      <c r="M59" s="96">
        <v>0</v>
      </c>
      <c r="N59" s="96">
        <v>0</v>
      </c>
      <c r="O59" s="1348">
        <v>0</v>
      </c>
      <c r="P59" s="138">
        <v>0</v>
      </c>
      <c r="Q59" s="96">
        <v>0</v>
      </c>
      <c r="R59" s="1349" t="e">
        <v>#DIV/0!</v>
      </c>
      <c r="S59" s="1407">
        <v>-100</v>
      </c>
      <c r="T59" s="161">
        <v>-100</v>
      </c>
      <c r="U59" s="1477" t="e">
        <v>#DIV/0!</v>
      </c>
      <c r="V59" s="167" t="e">
        <v>#DIV/0!</v>
      </c>
    </row>
    <row r="60" spans="1:22" s="167" customFormat="1" ht="43.5">
      <c r="A60" s="586"/>
      <c r="B60" s="507" t="s">
        <v>421</v>
      </c>
      <c r="C60" s="1372">
        <v>905671.38879812544</v>
      </c>
      <c r="D60" s="1372">
        <v>37898.870271367516</v>
      </c>
      <c r="E60" s="1372">
        <v>204017.55947142866</v>
      </c>
      <c r="F60" s="1363">
        <v>1147587.8185409217</v>
      </c>
      <c r="G60" s="1274">
        <v>15</v>
      </c>
      <c r="H60" s="1275" t="s">
        <v>459</v>
      </c>
      <c r="I60" s="1373">
        <v>76505.854569394782</v>
      </c>
      <c r="J60" s="1276"/>
      <c r="K60" s="507" t="s">
        <v>473</v>
      </c>
      <c r="L60" s="508">
        <v>154006.04450769737</v>
      </c>
      <c r="M60" s="508">
        <v>8307.608360000002</v>
      </c>
      <c r="N60" s="508">
        <v>47969.773419999983</v>
      </c>
      <c r="O60" s="1363">
        <v>210283.42628769737</v>
      </c>
      <c r="P60" s="509">
        <v>2</v>
      </c>
      <c r="Q60" s="508" t="s">
        <v>459</v>
      </c>
      <c r="R60" s="1373">
        <v>105141.71314384868</v>
      </c>
      <c r="S60" s="1415">
        <v>-81.676049284397408</v>
      </c>
      <c r="T60" s="510">
        <v>-86.666666666666671</v>
      </c>
      <c r="U60" s="1618">
        <v>37.429630367019399</v>
      </c>
      <c r="V60" s="167">
        <v>37.429630367019399</v>
      </c>
    </row>
    <row r="61" spans="1:22" s="167" customFormat="1" ht="65.25">
      <c r="A61" s="168">
        <v>506</v>
      </c>
      <c r="B61" s="374" t="s">
        <v>422</v>
      </c>
      <c r="C61" s="610">
        <v>1173621.5038271565</v>
      </c>
      <c r="D61" s="610">
        <v>49111.553783606432</v>
      </c>
      <c r="E61" s="610">
        <v>264377.78416711761</v>
      </c>
      <c r="F61" s="1348">
        <v>1487110.8417778807</v>
      </c>
      <c r="G61" s="612">
        <v>882</v>
      </c>
      <c r="H61" s="615" t="s">
        <v>256</v>
      </c>
      <c r="I61" s="1349">
        <v>1686.0667140338783</v>
      </c>
      <c r="J61" s="586"/>
      <c r="K61" s="374" t="s">
        <v>474</v>
      </c>
      <c r="L61" s="96">
        <v>1016439.8937508027</v>
      </c>
      <c r="M61" s="96">
        <v>54830.215176000005</v>
      </c>
      <c r="N61" s="96">
        <v>316600.50457199989</v>
      </c>
      <c r="O61" s="1348">
        <v>1387870.6134988025</v>
      </c>
      <c r="P61" s="138">
        <v>882</v>
      </c>
      <c r="Q61" s="96" t="s">
        <v>256</v>
      </c>
      <c r="R61" s="1349">
        <v>1573.5494484113408</v>
      </c>
      <c r="S61" s="1407">
        <v>-6.6733578621774967</v>
      </c>
      <c r="T61" s="161">
        <v>0</v>
      </c>
      <c r="U61" s="1477">
        <v>-6.6733578621774825</v>
      </c>
      <c r="V61" s="167">
        <v>-6.4383080490144522</v>
      </c>
    </row>
    <row r="62" spans="1:22" s="167" customFormat="1">
      <c r="A62" s="1621"/>
      <c r="B62" s="1622"/>
      <c r="C62" s="1623"/>
      <c r="D62" s="1623"/>
      <c r="E62" s="1623"/>
      <c r="F62" s="1624"/>
      <c r="G62" s="1625"/>
      <c r="H62" s="1626"/>
      <c r="I62" s="1627"/>
      <c r="J62" s="1628"/>
      <c r="K62" s="1629"/>
      <c r="L62" s="1630"/>
      <c r="M62" s="1630"/>
      <c r="N62" s="1630"/>
      <c r="O62" s="1624"/>
      <c r="P62" s="1631"/>
      <c r="Q62" s="1630"/>
      <c r="R62" s="1627"/>
      <c r="S62" s="1632"/>
      <c r="T62" s="1633"/>
      <c r="U62" s="1634"/>
    </row>
    <row r="63" spans="1:22" s="167" customFormat="1" ht="29.25" customHeight="1">
      <c r="A63" s="1644" t="s">
        <v>507</v>
      </c>
      <c r="B63" s="1428"/>
      <c r="C63" s="1428">
        <v>48151114.203985527</v>
      </c>
      <c r="D63" s="1428">
        <v>2565065.727094016</v>
      </c>
      <c r="E63" s="1428">
        <v>1525842.2300000004</v>
      </c>
      <c r="F63" s="1428">
        <v>52242022.161079541</v>
      </c>
      <c r="G63" s="1619"/>
      <c r="H63" s="1429"/>
      <c r="I63" s="1440"/>
      <c r="J63" s="1647" t="s">
        <v>507</v>
      </c>
      <c r="K63" s="1430"/>
      <c r="L63" s="1428">
        <v>47390278.982631579</v>
      </c>
      <c r="M63" s="1428">
        <v>2555505.94</v>
      </c>
      <c r="N63" s="1428">
        <v>1859056.0099999998</v>
      </c>
      <c r="O63" s="1428">
        <v>51804840.932631582</v>
      </c>
      <c r="P63" s="1431"/>
      <c r="Q63" s="1432"/>
      <c r="R63" s="1441"/>
      <c r="S63" s="1433"/>
      <c r="T63" s="1434"/>
      <c r="U63" s="1620"/>
    </row>
    <row r="64" spans="1:22" s="167" customFormat="1" ht="65.25">
      <c r="A64" s="836">
        <v>600</v>
      </c>
      <c r="B64" s="374" t="s">
        <v>130</v>
      </c>
      <c r="C64" s="351">
        <v>19741956.823634066</v>
      </c>
      <c r="D64" s="351">
        <v>1051676.9481085471</v>
      </c>
      <c r="E64" s="351">
        <v>625595.3143000002</v>
      </c>
      <c r="F64" s="1348">
        <v>21419229.086042613</v>
      </c>
      <c r="G64" s="138">
        <v>25</v>
      </c>
      <c r="H64" s="384" t="s">
        <v>1</v>
      </c>
      <c r="I64" s="1349">
        <v>856769.16344170447</v>
      </c>
      <c r="J64" s="373">
        <v>600</v>
      </c>
      <c r="K64" s="374" t="s">
        <v>130</v>
      </c>
      <c r="L64" s="96">
        <v>19430014.382878948</v>
      </c>
      <c r="M64" s="96">
        <v>1047757.4354</v>
      </c>
      <c r="N64" s="96">
        <v>762212.9641000001</v>
      </c>
      <c r="O64" s="1348">
        <v>21239984.782378949</v>
      </c>
      <c r="P64" s="602">
        <v>24</v>
      </c>
      <c r="Q64" s="105" t="s">
        <v>1</v>
      </c>
      <c r="R64" s="1436">
        <v>884999.36593245622</v>
      </c>
      <c r="S64" s="1437">
        <v>-0.83683825848085291</v>
      </c>
      <c r="T64" s="1438">
        <v>-4</v>
      </c>
      <c r="U64" s="1408">
        <v>3.294960147415793</v>
      </c>
      <c r="V64" s="95">
        <v>3.2835935553583653</v>
      </c>
    </row>
    <row r="65" spans="1:22" s="21" customFormat="1" ht="43.5">
      <c r="A65" s="719">
        <v>601</v>
      </c>
      <c r="B65" s="374" t="s">
        <v>131</v>
      </c>
      <c r="C65" s="1375">
        <v>13482311.977115946</v>
      </c>
      <c r="D65" s="1375">
        <v>718218.40358632477</v>
      </c>
      <c r="E65" s="1375">
        <v>427235.8244000001</v>
      </c>
      <c r="F65" s="1376">
        <v>14627766.20510227</v>
      </c>
      <c r="G65" s="19">
        <v>5</v>
      </c>
      <c r="H65" s="853" t="s">
        <v>1</v>
      </c>
      <c r="I65" s="1377">
        <v>2925553.2410204541</v>
      </c>
      <c r="J65" s="373">
        <v>601</v>
      </c>
      <c r="K65" s="374" t="s">
        <v>131</v>
      </c>
      <c r="L65" s="96">
        <v>13534663.677439578</v>
      </c>
      <c r="M65" s="96">
        <v>729852.49646399985</v>
      </c>
      <c r="N65" s="96">
        <v>530946.39645600005</v>
      </c>
      <c r="O65" s="1348">
        <v>14795462.570359576</v>
      </c>
      <c r="P65" s="128">
        <v>6</v>
      </c>
      <c r="Q65" s="101" t="s">
        <v>1</v>
      </c>
      <c r="R65" s="1351">
        <v>2465910.4283932629</v>
      </c>
      <c r="S65" s="1409">
        <v>1.1464249763495076</v>
      </c>
      <c r="T65" s="161">
        <v>20</v>
      </c>
      <c r="U65" s="1444">
        <v>-15.711312519708727</v>
      </c>
      <c r="V65" s="21">
        <v>-15.720587658827597</v>
      </c>
    </row>
    <row r="66" spans="1:22" s="21" customFormat="1" ht="65.25">
      <c r="A66" s="719">
        <v>602</v>
      </c>
      <c r="B66" s="374" t="s">
        <v>132</v>
      </c>
      <c r="C66" s="1375">
        <v>4323970.0555178998</v>
      </c>
      <c r="D66" s="1375">
        <v>230342.90229304272</v>
      </c>
      <c r="E66" s="1375">
        <v>137020.63225400005</v>
      </c>
      <c r="F66" s="1376">
        <v>4691333.5900649419</v>
      </c>
      <c r="G66" s="19">
        <v>3</v>
      </c>
      <c r="H66" s="853" t="s">
        <v>1</v>
      </c>
      <c r="I66" s="1377">
        <v>1563777.8633549807</v>
      </c>
      <c r="J66" s="373">
        <v>602</v>
      </c>
      <c r="K66" s="374" t="s">
        <v>132</v>
      </c>
      <c r="L66" s="96">
        <v>4265125.1084368415</v>
      </c>
      <c r="M66" s="96">
        <v>229995.53460000001</v>
      </c>
      <c r="N66" s="96">
        <v>167315.04090000002</v>
      </c>
      <c r="O66" s="1348">
        <v>4662435.6839368418</v>
      </c>
      <c r="P66" s="128">
        <v>3</v>
      </c>
      <c r="Q66" s="101" t="s">
        <v>1</v>
      </c>
      <c r="R66" s="1351">
        <v>1554145.2279789473</v>
      </c>
      <c r="S66" s="1409">
        <v>-0.61598489157323399</v>
      </c>
      <c r="T66" s="161">
        <v>0</v>
      </c>
      <c r="U66" s="1444">
        <v>-0.61598489157323399</v>
      </c>
      <c r="V66" s="21">
        <v>-0.6269211226841378</v>
      </c>
    </row>
    <row r="67" spans="1:22" s="95" customFormat="1" ht="65.25">
      <c r="A67" s="168">
        <v>603</v>
      </c>
      <c r="B67" s="374" t="s">
        <v>179</v>
      </c>
      <c r="C67" s="160">
        <v>2889066.8522391315</v>
      </c>
      <c r="D67" s="160">
        <v>153903.94362564103</v>
      </c>
      <c r="E67" s="160">
        <v>91550.533800000034</v>
      </c>
      <c r="F67" s="1376">
        <v>3134521.3296647724</v>
      </c>
      <c r="G67" s="128">
        <v>1</v>
      </c>
      <c r="H67" s="166" t="s">
        <v>1</v>
      </c>
      <c r="I67" s="1349">
        <v>3134521.3296647724</v>
      </c>
      <c r="J67" s="373">
        <v>603</v>
      </c>
      <c r="K67" s="374" t="s">
        <v>179</v>
      </c>
      <c r="L67" s="96">
        <v>2781809.3762804735</v>
      </c>
      <c r="M67" s="96">
        <v>150008.19867799999</v>
      </c>
      <c r="N67" s="96">
        <v>109126.58778700001</v>
      </c>
      <c r="O67" s="1348">
        <v>3040944.1627454734</v>
      </c>
      <c r="P67" s="128">
        <v>1</v>
      </c>
      <c r="Q67" s="101" t="s">
        <v>1</v>
      </c>
      <c r="R67" s="1351">
        <v>3040944.1627454734</v>
      </c>
      <c r="S67" s="1409">
        <v>-2.9853734295471099</v>
      </c>
      <c r="T67" s="161">
        <v>0</v>
      </c>
      <c r="U67" s="1425">
        <v>-2.9853734295471099</v>
      </c>
      <c r="V67" s="95">
        <v>-2.9960489328074402</v>
      </c>
    </row>
    <row r="68" spans="1:22" s="95" customFormat="1" ht="87">
      <c r="A68" s="168">
        <v>604</v>
      </c>
      <c r="B68" s="378" t="s">
        <v>423</v>
      </c>
      <c r="C68" s="160">
        <v>4246928.2727915226</v>
      </c>
      <c r="D68" s="160">
        <v>226238.79712969228</v>
      </c>
      <c r="E68" s="160">
        <v>134579.28468600006</v>
      </c>
      <c r="F68" s="1376">
        <v>4607746.3546072152</v>
      </c>
      <c r="G68" s="128">
        <v>1</v>
      </c>
      <c r="H68" s="166" t="s">
        <v>1</v>
      </c>
      <c r="I68" s="1349">
        <v>4607746.3546072152</v>
      </c>
      <c r="J68" s="373">
        <v>0</v>
      </c>
      <c r="K68" s="374" t="s">
        <v>472</v>
      </c>
      <c r="L68" s="96">
        <v>4156127.4667767896</v>
      </c>
      <c r="M68" s="96">
        <v>224117.87093799998</v>
      </c>
      <c r="N68" s="96">
        <v>163039.212077</v>
      </c>
      <c r="O68" s="1348">
        <v>4543284.5497917896</v>
      </c>
      <c r="P68" s="128">
        <v>1</v>
      </c>
      <c r="Q68" s="101" t="s">
        <v>1</v>
      </c>
      <c r="R68" s="1351">
        <v>4543284.5497917896</v>
      </c>
      <c r="S68" s="1409">
        <v>-1.398987701459987</v>
      </c>
      <c r="T68" s="161">
        <v>0</v>
      </c>
      <c r="U68" s="1425">
        <v>-1.398987701459987</v>
      </c>
      <c r="V68" s="95">
        <v>-1.4098377708307339</v>
      </c>
    </row>
    <row r="69" spans="1:22" s="95" customFormat="1" ht="65.25">
      <c r="A69" s="168">
        <v>605</v>
      </c>
      <c r="B69" s="374" t="s">
        <v>424</v>
      </c>
      <c r="C69" s="160">
        <v>1011173.398283696</v>
      </c>
      <c r="D69" s="160">
        <v>53866.380268974361</v>
      </c>
      <c r="E69" s="160">
        <v>32042.68683000001</v>
      </c>
      <c r="F69" s="1376">
        <v>1097082.4653826705</v>
      </c>
      <c r="G69" s="128">
        <v>1</v>
      </c>
      <c r="H69" s="166" t="s">
        <v>1</v>
      </c>
      <c r="I69" s="1349">
        <v>1097082.4653826705</v>
      </c>
      <c r="J69" s="373">
        <v>0</v>
      </c>
      <c r="K69" s="374" t="s">
        <v>475</v>
      </c>
      <c r="L69" s="96">
        <v>947805.57965263154</v>
      </c>
      <c r="M69" s="96">
        <v>51110.118799999997</v>
      </c>
      <c r="N69" s="96">
        <v>37181.120200000005</v>
      </c>
      <c r="O69" s="1348">
        <v>1036096.8186526315</v>
      </c>
      <c r="P69" s="128">
        <v>1</v>
      </c>
      <c r="Q69" s="101" t="s">
        <v>1</v>
      </c>
      <c r="R69" s="1351">
        <v>1036096.8186526315</v>
      </c>
      <c r="S69" s="1409">
        <v>-5.5588935795055932</v>
      </c>
      <c r="T69" s="161">
        <v>0</v>
      </c>
      <c r="U69" s="1425">
        <v>-5.5588935795055932</v>
      </c>
      <c r="V69" s="95">
        <v>-5.569285892243812</v>
      </c>
    </row>
    <row r="70" spans="1:22" s="21" customFormat="1" ht="65.25">
      <c r="A70" s="719">
        <v>606</v>
      </c>
      <c r="B70" s="374" t="s">
        <v>425</v>
      </c>
      <c r="C70" s="1375">
        <v>1011173.398283696</v>
      </c>
      <c r="D70" s="1375">
        <v>53866.380268974361</v>
      </c>
      <c r="E70" s="1375">
        <v>32042.68683000001</v>
      </c>
      <c r="F70" s="1376">
        <v>1097082.4653826705</v>
      </c>
      <c r="G70" s="19">
        <v>1</v>
      </c>
      <c r="H70" s="853" t="s">
        <v>1</v>
      </c>
      <c r="I70" s="1378">
        <v>1097082.4653826705</v>
      </c>
      <c r="J70" s="373">
        <v>0</v>
      </c>
      <c r="K70" s="374" t="s">
        <v>316</v>
      </c>
      <c r="L70" s="96">
        <v>853025.0216873684</v>
      </c>
      <c r="M70" s="96">
        <v>45999.106919999998</v>
      </c>
      <c r="N70" s="96">
        <v>33463.008180000004</v>
      </c>
      <c r="O70" s="1348">
        <v>932487.13678736845</v>
      </c>
      <c r="P70" s="128">
        <v>1</v>
      </c>
      <c r="Q70" s="101" t="s">
        <v>1</v>
      </c>
      <c r="R70" s="1351">
        <v>932487.13678736845</v>
      </c>
      <c r="S70" s="1409">
        <v>-15.003004221555031</v>
      </c>
      <c r="T70" s="161">
        <v>0</v>
      </c>
      <c r="U70" s="1444">
        <v>-15.003004221555031</v>
      </c>
      <c r="V70" s="21">
        <v>-15.012357303019414</v>
      </c>
    </row>
    <row r="71" spans="1:22" s="21" customFormat="1" ht="70.5" customHeight="1">
      <c r="A71" s="719"/>
      <c r="B71" s="743" t="s">
        <v>418</v>
      </c>
      <c r="C71" s="1375">
        <v>481511.14203985519</v>
      </c>
      <c r="D71" s="1375">
        <v>25650.65727094017</v>
      </c>
      <c r="E71" s="1375">
        <v>15258.422300000004</v>
      </c>
      <c r="F71" s="1376">
        <v>522420.22161079536</v>
      </c>
      <c r="G71" s="19">
        <v>1</v>
      </c>
      <c r="H71" s="853" t="s">
        <v>1</v>
      </c>
      <c r="I71" s="1378">
        <v>522420.22161079536</v>
      </c>
      <c r="J71" s="373">
        <v>0</v>
      </c>
      <c r="K71" s="374" t="s">
        <v>374</v>
      </c>
      <c r="L71" s="96">
        <v>473902.78982631577</v>
      </c>
      <c r="M71" s="96">
        <v>25555.059399999998</v>
      </c>
      <c r="N71" s="96">
        <v>18590.560100000002</v>
      </c>
      <c r="O71" s="1348">
        <v>518048.40932631574</v>
      </c>
      <c r="P71" s="128">
        <v>1</v>
      </c>
      <c r="Q71" s="101" t="s">
        <v>1</v>
      </c>
      <c r="R71" s="1351">
        <v>518048.40932631574</v>
      </c>
      <c r="S71" s="1409">
        <v>-0.83683825848085291</v>
      </c>
      <c r="T71" s="161">
        <v>0</v>
      </c>
      <c r="U71" s="1444">
        <v>-0.83683825848085291</v>
      </c>
      <c r="V71" s="21">
        <v>-0.8477501868559898</v>
      </c>
    </row>
    <row r="72" spans="1:22" s="21" customFormat="1" ht="87">
      <c r="A72" s="719"/>
      <c r="B72" s="743" t="s">
        <v>426</v>
      </c>
      <c r="C72" s="1375">
        <v>481511.14203985519</v>
      </c>
      <c r="D72" s="1375">
        <v>25650.65727094017</v>
      </c>
      <c r="E72" s="1375">
        <v>15258.422300000004</v>
      </c>
      <c r="F72" s="1376">
        <v>522420.22161079536</v>
      </c>
      <c r="G72" s="19">
        <v>1</v>
      </c>
      <c r="H72" s="853" t="s">
        <v>1</v>
      </c>
      <c r="I72" s="1378">
        <v>522420.22161079536</v>
      </c>
      <c r="J72" s="373">
        <v>0</v>
      </c>
      <c r="K72" s="374" t="s">
        <v>476</v>
      </c>
      <c r="L72" s="96">
        <v>473902.78982631577</v>
      </c>
      <c r="M72" s="96">
        <v>25555.059399999998</v>
      </c>
      <c r="N72" s="96">
        <v>18590.560100000002</v>
      </c>
      <c r="O72" s="1348">
        <v>518048.40932631574</v>
      </c>
      <c r="P72" s="128">
        <v>1</v>
      </c>
      <c r="Q72" s="101" t="s">
        <v>1</v>
      </c>
      <c r="R72" s="1351">
        <v>518048.40932631574</v>
      </c>
      <c r="S72" s="1409">
        <v>-0.83683825848085291</v>
      </c>
      <c r="T72" s="1450">
        <v>0</v>
      </c>
      <c r="U72" s="1451">
        <v>-0.83683825848085291</v>
      </c>
      <c r="V72" s="21">
        <v>-0.8477501868559898</v>
      </c>
    </row>
    <row r="73" spans="1:22" s="21" customFormat="1" ht="43.5">
      <c r="A73" s="719"/>
      <c r="B73" s="743" t="s">
        <v>420</v>
      </c>
      <c r="C73" s="1375">
        <v>481511.14203985519</v>
      </c>
      <c r="D73" s="1375">
        <v>25650.65727094017</v>
      </c>
      <c r="E73" s="1375">
        <v>15258.422300000004</v>
      </c>
      <c r="F73" s="1376">
        <v>522420.22161079536</v>
      </c>
      <c r="G73" s="19">
        <v>1</v>
      </c>
      <c r="H73" s="853" t="s">
        <v>1</v>
      </c>
      <c r="I73" s="1378">
        <v>522420.22161079536</v>
      </c>
      <c r="J73" s="164">
        <v>0</v>
      </c>
      <c r="K73" s="374" t="s">
        <v>315</v>
      </c>
      <c r="L73" s="96">
        <v>473902.78982631577</v>
      </c>
      <c r="M73" s="96">
        <v>25555.059399999998</v>
      </c>
      <c r="N73" s="96">
        <v>18590.560100000002</v>
      </c>
      <c r="O73" s="1348">
        <v>518048.40932631574</v>
      </c>
      <c r="P73" s="128">
        <v>1</v>
      </c>
      <c r="Q73" s="101" t="s">
        <v>1</v>
      </c>
      <c r="R73" s="1351">
        <v>518048.40932631574</v>
      </c>
      <c r="S73" s="1409">
        <v>-0.83683825848085291</v>
      </c>
      <c r="T73" s="1450">
        <v>0</v>
      </c>
      <c r="U73" s="1451">
        <v>-0.83683825848085291</v>
      </c>
      <c r="V73" s="21">
        <v>-0.8477501868559898</v>
      </c>
    </row>
    <row r="74" spans="1:22" s="21" customFormat="1" ht="22.5" thickBot="1">
      <c r="A74" s="1219"/>
      <c r="B74" s="15"/>
      <c r="C74" s="1220"/>
      <c r="D74" s="1220"/>
      <c r="E74" s="1220"/>
      <c r="F74" s="1379"/>
      <c r="G74" s="17"/>
      <c r="H74" s="1221"/>
      <c r="I74" s="1380"/>
      <c r="J74" s="1222"/>
      <c r="K74" s="15"/>
      <c r="L74" s="16"/>
      <c r="M74" s="16"/>
      <c r="N74" s="16"/>
      <c r="O74" s="1379"/>
      <c r="P74" s="1445"/>
      <c r="Q74" s="1446"/>
      <c r="R74" s="1447"/>
      <c r="S74" s="1448"/>
      <c r="T74" s="1449"/>
      <c r="U74" s="1452"/>
    </row>
    <row r="75" spans="1:22" s="167" customFormat="1" ht="29.25" customHeight="1">
      <c r="A75" s="1341" t="s">
        <v>508</v>
      </c>
      <c r="B75" s="1337"/>
      <c r="C75" s="1337">
        <v>227579778.17354265</v>
      </c>
      <c r="D75" s="1337">
        <v>12257740.130299143</v>
      </c>
      <c r="E75" s="1337">
        <v>11206166.890000001</v>
      </c>
      <c r="F75" s="1337">
        <v>251043685.19384181</v>
      </c>
      <c r="G75" s="1381"/>
      <c r="H75" s="1355"/>
      <c r="I75" s="1368"/>
      <c r="J75" s="1382" t="s">
        <v>207</v>
      </c>
      <c r="K75" s="1325"/>
      <c r="L75" s="1337">
        <v>213678781.99289468</v>
      </c>
      <c r="M75" s="1337">
        <v>10658474.039999999</v>
      </c>
      <c r="N75" s="1337">
        <v>11615669.899999999</v>
      </c>
      <c r="O75" s="1337">
        <v>235952925.93289468</v>
      </c>
      <c r="P75" s="1327"/>
      <c r="Q75" s="1734"/>
      <c r="R75" s="1330"/>
      <c r="S75" s="1411"/>
      <c r="T75" s="1383"/>
      <c r="U75" s="1329"/>
    </row>
    <row r="76" spans="1:22" s="95" customFormat="1" ht="65.25">
      <c r="A76" s="836">
        <v>400</v>
      </c>
      <c r="B76" s="374" t="s">
        <v>2</v>
      </c>
      <c r="C76" s="351">
        <v>26171674.489957403</v>
      </c>
      <c r="D76" s="351">
        <v>1409640.1149844015</v>
      </c>
      <c r="E76" s="351">
        <v>1288709.1923500001</v>
      </c>
      <c r="F76" s="1384">
        <v>28870023.797291804</v>
      </c>
      <c r="G76" s="138">
        <v>18</v>
      </c>
      <c r="H76" s="384" t="s">
        <v>1</v>
      </c>
      <c r="I76" s="1349">
        <v>1603890.2109606557</v>
      </c>
      <c r="J76" s="373">
        <v>400</v>
      </c>
      <c r="K76" s="374" t="s">
        <v>2</v>
      </c>
      <c r="L76" s="96">
        <v>21923443.032470994</v>
      </c>
      <c r="M76" s="96">
        <v>1093559.4365039999</v>
      </c>
      <c r="N76" s="96">
        <v>1191767.7317399997</v>
      </c>
      <c r="O76" s="1348">
        <v>24208770.20071499</v>
      </c>
      <c r="P76" s="602">
        <v>18</v>
      </c>
      <c r="Q76" s="105" t="s">
        <v>1</v>
      </c>
      <c r="R76" s="1436">
        <v>1344931.6778174995</v>
      </c>
      <c r="S76" s="1437">
        <v>-16.145652076026579</v>
      </c>
      <c r="T76" s="1454">
        <v>0</v>
      </c>
      <c r="U76" s="605">
        <v>-16.145652076026579</v>
      </c>
      <c r="V76" s="95">
        <v>-16.167028917201904</v>
      </c>
    </row>
    <row r="77" spans="1:22" s="95" customFormat="1" ht="65.25">
      <c r="A77" s="168">
        <v>401</v>
      </c>
      <c r="B77" s="378" t="s">
        <v>3</v>
      </c>
      <c r="C77" s="160">
        <v>17045725.385198344</v>
      </c>
      <c r="D77" s="160">
        <v>918104.73575940588</v>
      </c>
      <c r="E77" s="160">
        <v>839341.90006100014</v>
      </c>
      <c r="F77" s="1384">
        <v>18803172.021018751</v>
      </c>
      <c r="G77" s="128">
        <v>12</v>
      </c>
      <c r="H77" s="166" t="s">
        <v>1</v>
      </c>
      <c r="I77" s="1351">
        <v>1566931.0017515626</v>
      </c>
      <c r="J77" s="164">
        <v>401</v>
      </c>
      <c r="K77" s="374" t="s">
        <v>3</v>
      </c>
      <c r="L77" s="96">
        <v>14615628.688313996</v>
      </c>
      <c r="M77" s="96">
        <v>729039.62433599995</v>
      </c>
      <c r="N77" s="96">
        <v>794511.82115999982</v>
      </c>
      <c r="O77" s="1348">
        <v>16139180.133809997</v>
      </c>
      <c r="P77" s="128">
        <v>12</v>
      </c>
      <c r="Q77" s="101" t="s">
        <v>1</v>
      </c>
      <c r="R77" s="1351">
        <v>1344931.6778174997</v>
      </c>
      <c r="S77" s="1409">
        <v>-14.167779161041892</v>
      </c>
      <c r="T77" s="1450">
        <v>0</v>
      </c>
      <c r="U77" s="102">
        <v>-14.167779161041892</v>
      </c>
      <c r="V77" s="95">
        <v>-14.18966021787466</v>
      </c>
    </row>
    <row r="78" spans="1:22" s="95" customFormat="1" ht="65.25">
      <c r="A78" s="168">
        <v>402</v>
      </c>
      <c r="B78" s="378" t="s">
        <v>4</v>
      </c>
      <c r="C78" s="160">
        <v>101318517.2428612</v>
      </c>
      <c r="D78" s="160">
        <v>5457145.9060091795</v>
      </c>
      <c r="E78" s="160">
        <v>4988985.4994280003</v>
      </c>
      <c r="F78" s="1384">
        <v>111764648.64829838</v>
      </c>
      <c r="G78" s="128">
        <v>5</v>
      </c>
      <c r="H78" s="166" t="s">
        <v>6</v>
      </c>
      <c r="I78" s="1351">
        <v>22352929.729659677</v>
      </c>
      <c r="J78" s="164">
        <v>402</v>
      </c>
      <c r="K78" s="374" t="s">
        <v>4</v>
      </c>
      <c r="L78" s="96">
        <v>87693772.129883975</v>
      </c>
      <c r="M78" s="96">
        <v>4374237.7460159995</v>
      </c>
      <c r="N78" s="96">
        <v>4767070.9269599989</v>
      </c>
      <c r="O78" s="1348">
        <v>96835080.802859962</v>
      </c>
      <c r="P78" s="128">
        <v>5</v>
      </c>
      <c r="Q78" s="101" t="s">
        <v>6</v>
      </c>
      <c r="R78" s="1351">
        <v>19367016.160571992</v>
      </c>
      <c r="S78" s="1409">
        <v>-13.358041228598921</v>
      </c>
      <c r="T78" s="1450">
        <v>0</v>
      </c>
      <c r="U78" s="102">
        <v>-13.358041228598921</v>
      </c>
      <c r="V78" s="95">
        <v>-13.380128710496138</v>
      </c>
    </row>
    <row r="79" spans="1:22" s="95" customFormat="1" ht="87">
      <c r="A79" s="168">
        <v>403</v>
      </c>
      <c r="B79" s="378" t="s">
        <v>5</v>
      </c>
      <c r="C79" s="160">
        <v>22757977.817354266</v>
      </c>
      <c r="D79" s="160">
        <v>1225774.0130299143</v>
      </c>
      <c r="E79" s="160">
        <v>1120616.689</v>
      </c>
      <c r="F79" s="1384">
        <v>25104368.519384179</v>
      </c>
      <c r="G79" s="128">
        <v>36</v>
      </c>
      <c r="H79" s="166" t="s">
        <v>1</v>
      </c>
      <c r="I79" s="1351">
        <v>697343.56998289388</v>
      </c>
      <c r="J79" s="164">
        <v>403</v>
      </c>
      <c r="K79" s="374" t="s">
        <v>5</v>
      </c>
      <c r="L79" s="96">
        <v>21923443.032470994</v>
      </c>
      <c r="M79" s="96">
        <v>1093559.4365039999</v>
      </c>
      <c r="N79" s="96">
        <v>1191767.7317399997</v>
      </c>
      <c r="O79" s="1348">
        <v>24208770.20071499</v>
      </c>
      <c r="P79" s="128">
        <v>36</v>
      </c>
      <c r="Q79" s="101" t="s">
        <v>1</v>
      </c>
      <c r="R79" s="1351">
        <v>672465.83890874975</v>
      </c>
      <c r="S79" s="1409">
        <v>-3.5674998874305857</v>
      </c>
      <c r="T79" s="1450">
        <v>0</v>
      </c>
      <c r="U79" s="102">
        <v>-3.5674998874305857</v>
      </c>
      <c r="V79" s="95">
        <v>-3.5920832547821959</v>
      </c>
    </row>
    <row r="80" spans="1:22" s="95" customFormat="1" ht="43.5">
      <c r="A80" s="168"/>
      <c r="B80" s="378" t="s">
        <v>418</v>
      </c>
      <c r="C80" s="160">
        <v>15930584.472147984</v>
      </c>
      <c r="D80" s="160">
        <v>858041.80912093993</v>
      </c>
      <c r="E80" s="160">
        <v>784431.68229999999</v>
      </c>
      <c r="F80" s="1384">
        <v>17573057.963568926</v>
      </c>
      <c r="G80" s="128">
        <v>23</v>
      </c>
      <c r="H80" s="166" t="s">
        <v>8</v>
      </c>
      <c r="I80" s="1351">
        <v>764045.99841604021</v>
      </c>
      <c r="J80" s="164">
        <v>0</v>
      </c>
      <c r="K80" s="374" t="s">
        <v>374</v>
      </c>
      <c r="L80" s="96">
        <v>13889120.829538155</v>
      </c>
      <c r="M80" s="96">
        <v>692800.81259999995</v>
      </c>
      <c r="N80" s="96">
        <v>755018.54349999991</v>
      </c>
      <c r="O80" s="1348">
        <v>15336940.185638156</v>
      </c>
      <c r="P80" s="128">
        <v>25</v>
      </c>
      <c r="Q80" s="101" t="s">
        <v>8</v>
      </c>
      <c r="R80" s="1351">
        <v>613477.60742552625</v>
      </c>
      <c r="S80" s="1409">
        <v>-12.724693576761155</v>
      </c>
      <c r="T80" s="1450">
        <v>8.6956521739130324</v>
      </c>
      <c r="U80" s="102">
        <v>-19.706718090620257</v>
      </c>
      <c r="V80" s="95">
        <v>-16.63977123533796</v>
      </c>
    </row>
    <row r="81" spans="1:22" s="95" customFormat="1" ht="65.25">
      <c r="A81" s="168"/>
      <c r="B81" s="378" t="s">
        <v>427</v>
      </c>
      <c r="C81" s="160">
        <v>10309363.951261483</v>
      </c>
      <c r="D81" s="160">
        <v>555275.6279025512</v>
      </c>
      <c r="E81" s="160">
        <v>507639.36011700006</v>
      </c>
      <c r="F81" s="1334">
        <v>11372278.939281033</v>
      </c>
      <c r="G81" s="128">
        <v>882</v>
      </c>
      <c r="H81" s="166" t="s">
        <v>256</v>
      </c>
      <c r="I81" s="1351">
        <v>12893.740293969426</v>
      </c>
      <c r="J81" s="164">
        <v>0</v>
      </c>
      <c r="K81" s="374" t="s">
        <v>476</v>
      </c>
      <c r="L81" s="96">
        <v>11752333.009609208</v>
      </c>
      <c r="M81" s="96">
        <v>586216.07219999994</v>
      </c>
      <c r="N81" s="96">
        <v>638861.84449999989</v>
      </c>
      <c r="O81" s="1348">
        <v>12977410.926309207</v>
      </c>
      <c r="P81" s="128">
        <v>882</v>
      </c>
      <c r="Q81" s="101" t="s">
        <v>256</v>
      </c>
      <c r="R81" s="1351">
        <v>14713.617830282548</v>
      </c>
      <c r="S81" s="1409">
        <v>14.114426805729167</v>
      </c>
      <c r="T81" s="1450">
        <v>0</v>
      </c>
      <c r="U81" s="102">
        <v>14.114426805729167</v>
      </c>
      <c r="V81" s="95">
        <v>-24.911106244768789</v>
      </c>
    </row>
    <row r="82" spans="1:22" s="95" customFormat="1" ht="87">
      <c r="A82" s="168"/>
      <c r="B82" s="378" t="s">
        <v>423</v>
      </c>
      <c r="C82" s="160">
        <v>8147356.0586128272</v>
      </c>
      <c r="D82" s="160">
        <v>438827.09666470939</v>
      </c>
      <c r="E82" s="160">
        <v>401180.77466200001</v>
      </c>
      <c r="F82" s="1334">
        <v>8987363.9299395364</v>
      </c>
      <c r="G82" s="128">
        <v>2</v>
      </c>
      <c r="H82" s="166" t="s">
        <v>20</v>
      </c>
      <c r="I82" s="1351">
        <v>4493681.9649697682</v>
      </c>
      <c r="J82" s="164">
        <v>0</v>
      </c>
      <c r="K82" s="374" t="s">
        <v>472</v>
      </c>
      <c r="L82" s="96">
        <v>9615545.1896802597</v>
      </c>
      <c r="M82" s="96">
        <v>479631.33179999993</v>
      </c>
      <c r="N82" s="96">
        <v>522705.14549999998</v>
      </c>
      <c r="O82" s="1348">
        <v>10617881.666980261</v>
      </c>
      <c r="P82" s="128">
        <v>2</v>
      </c>
      <c r="Q82" s="101" t="s">
        <v>20</v>
      </c>
      <c r="R82" s="1351">
        <v>5308940.8334901305</v>
      </c>
      <c r="S82" s="1409">
        <v>18.142335725484443</v>
      </c>
      <c r="T82" s="1450">
        <v>0</v>
      </c>
      <c r="U82" s="102">
        <v>18.142335725484443</v>
      </c>
      <c r="V82" s="95">
        <v>-32.282328399419029</v>
      </c>
    </row>
    <row r="83" spans="1:22" s="95" customFormat="1" ht="65.25">
      <c r="A83" s="168"/>
      <c r="B83" s="378" t="s">
        <v>460</v>
      </c>
      <c r="C83" s="160">
        <v>0</v>
      </c>
      <c r="D83" s="160">
        <v>0</v>
      </c>
      <c r="E83" s="160">
        <v>0</v>
      </c>
      <c r="F83" s="1384">
        <v>0</v>
      </c>
      <c r="G83" s="128">
        <v>1</v>
      </c>
      <c r="H83" s="166" t="s">
        <v>1</v>
      </c>
      <c r="I83" s="1351">
        <v>0</v>
      </c>
      <c r="J83" s="164">
        <v>0</v>
      </c>
      <c r="K83" s="378" t="s">
        <v>460</v>
      </c>
      <c r="L83" s="96">
        <v>6410363.4597868407</v>
      </c>
      <c r="M83" s="96">
        <v>319754.22119999997</v>
      </c>
      <c r="N83" s="96">
        <v>348470.09699999995</v>
      </c>
      <c r="O83" s="1348">
        <v>7078587.7779868403</v>
      </c>
      <c r="P83" s="128">
        <v>1</v>
      </c>
      <c r="Q83" s="101" t="s">
        <v>1</v>
      </c>
      <c r="R83" s="1351">
        <v>7078587.7779868403</v>
      </c>
      <c r="S83" s="1409" t="e">
        <v>#DIV/0!</v>
      </c>
      <c r="T83" s="1450">
        <v>0</v>
      </c>
      <c r="U83" s="102" t="e">
        <v>#DIV/0!</v>
      </c>
      <c r="V83" s="95" t="e">
        <v>#DIV/0!</v>
      </c>
    </row>
    <row r="84" spans="1:22" s="95" customFormat="1" ht="43.5">
      <c r="A84" s="168"/>
      <c r="B84" s="378" t="s">
        <v>420</v>
      </c>
      <c r="C84" s="160">
        <v>14519589.847472021</v>
      </c>
      <c r="D84" s="160">
        <v>782043.82031308534</v>
      </c>
      <c r="E84" s="160">
        <v>714953.44758200005</v>
      </c>
      <c r="F84" s="1334">
        <v>16016587.115367107</v>
      </c>
      <c r="G84" s="128">
        <v>1</v>
      </c>
      <c r="H84" s="166" t="s">
        <v>1</v>
      </c>
      <c r="I84" s="1351">
        <v>16016587.115367107</v>
      </c>
      <c r="J84" s="164">
        <v>0</v>
      </c>
      <c r="K84" s="374" t="s">
        <v>315</v>
      </c>
      <c r="L84" s="96">
        <v>11752333.009609208</v>
      </c>
      <c r="M84" s="96">
        <v>586216.07219999994</v>
      </c>
      <c r="N84" s="96">
        <v>638861.84449999989</v>
      </c>
      <c r="O84" s="1348">
        <v>12977410.926309207</v>
      </c>
      <c r="P84" s="128">
        <v>1</v>
      </c>
      <c r="Q84" s="101" t="s">
        <v>1</v>
      </c>
      <c r="R84" s="1351">
        <v>12977410.926309207</v>
      </c>
      <c r="S84" s="1409">
        <v>-18.975179713173489</v>
      </c>
      <c r="T84" s="1450">
        <v>0</v>
      </c>
      <c r="U84" s="102">
        <v>-18.975179713173489</v>
      </c>
      <c r="V84" s="95">
        <v>-20.763198822882202</v>
      </c>
    </row>
    <row r="85" spans="1:22" s="95" customFormat="1" ht="65.25">
      <c r="A85" s="168"/>
      <c r="B85" s="378" t="s">
        <v>425</v>
      </c>
      <c r="C85" s="160">
        <v>4551595.5634708526</v>
      </c>
      <c r="D85" s="160">
        <v>245154.80260598287</v>
      </c>
      <c r="E85" s="160">
        <v>224123.33780000001</v>
      </c>
      <c r="F85" s="1384">
        <v>5020873.7038768353</v>
      </c>
      <c r="G85" s="128">
        <v>1</v>
      </c>
      <c r="H85" s="166" t="s">
        <v>20</v>
      </c>
      <c r="I85" s="1351">
        <v>5020873.7038768353</v>
      </c>
      <c r="J85" s="164">
        <v>0</v>
      </c>
      <c r="K85" s="374" t="s">
        <v>316</v>
      </c>
      <c r="L85" s="96">
        <v>4145368.370662157</v>
      </c>
      <c r="M85" s="96">
        <v>206774.39637599996</v>
      </c>
      <c r="N85" s="96">
        <v>225343.99605999995</v>
      </c>
      <c r="O85" s="1348">
        <v>4577486.763098157</v>
      </c>
      <c r="P85" s="128">
        <v>1</v>
      </c>
      <c r="Q85" s="101" t="s">
        <v>20</v>
      </c>
      <c r="R85" s="1351">
        <v>4577486.763098157</v>
      </c>
      <c r="S85" s="1409">
        <v>-8.8308722132627935</v>
      </c>
      <c r="T85" s="1450">
        <v>0</v>
      </c>
      <c r="U85" s="102">
        <v>-8.8308722132627935</v>
      </c>
      <c r="V85" s="95">
        <v>-8.8541137983808085</v>
      </c>
    </row>
    <row r="86" spans="1:22" s="95" customFormat="1" ht="43.5">
      <c r="A86" s="168"/>
      <c r="B86" s="378" t="s">
        <v>421</v>
      </c>
      <c r="C86" s="160">
        <v>6827393.3452062793</v>
      </c>
      <c r="D86" s="160">
        <v>367732.2039089743</v>
      </c>
      <c r="E86" s="160">
        <v>336185.00670000003</v>
      </c>
      <c r="F86" s="1384">
        <v>7531310.5558152534</v>
      </c>
      <c r="G86" s="128">
        <v>1</v>
      </c>
      <c r="H86" s="166" t="s">
        <v>1</v>
      </c>
      <c r="I86" s="1351">
        <v>7531310.5558152534</v>
      </c>
      <c r="J86" s="164">
        <v>0</v>
      </c>
      <c r="K86" s="374" t="s">
        <v>473</v>
      </c>
      <c r="L86" s="96">
        <v>5683855.6010109987</v>
      </c>
      <c r="M86" s="96">
        <v>283515.40946399997</v>
      </c>
      <c r="N86" s="96">
        <v>308976.81933999999</v>
      </c>
      <c r="O86" s="1348">
        <v>6276347.8298149984</v>
      </c>
      <c r="P86" s="128">
        <v>1</v>
      </c>
      <c r="Q86" s="101" t="s">
        <v>1</v>
      </c>
      <c r="R86" s="1351">
        <v>6276347.8298149984</v>
      </c>
      <c r="S86" s="1409">
        <v>-16.663271507656034</v>
      </c>
      <c r="T86" s="1450">
        <v>0</v>
      </c>
      <c r="U86" s="102">
        <v>-16.663271507656034</v>
      </c>
      <c r="V86" s="95">
        <v>-9.7937621097377132</v>
      </c>
    </row>
    <row r="87" spans="1:22" s="95" customFormat="1" ht="43.5">
      <c r="A87" s="168"/>
      <c r="B87" s="378" t="s">
        <v>431</v>
      </c>
      <c r="C87" s="160">
        <v>0</v>
      </c>
      <c r="D87" s="160">
        <v>0</v>
      </c>
      <c r="E87" s="160">
        <v>0</v>
      </c>
      <c r="F87" s="1384">
        <v>0</v>
      </c>
      <c r="G87" s="128">
        <v>0</v>
      </c>
      <c r="H87" s="166">
        <v>0</v>
      </c>
      <c r="I87" s="1351" t="e">
        <v>#DIV/0!</v>
      </c>
      <c r="J87" s="164">
        <v>0</v>
      </c>
      <c r="K87" s="378" t="s">
        <v>477</v>
      </c>
      <c r="L87" s="96">
        <v>4273575.6398578938</v>
      </c>
      <c r="M87" s="96">
        <v>213169.48079999999</v>
      </c>
      <c r="N87" s="96">
        <v>232313.39799999996</v>
      </c>
      <c r="O87" s="1348">
        <v>4719058.5186578939</v>
      </c>
      <c r="P87" s="128">
        <v>1</v>
      </c>
      <c r="Q87" s="101" t="s">
        <v>1</v>
      </c>
      <c r="R87" s="1351">
        <v>4719058.5186578939</v>
      </c>
      <c r="S87" s="1409" t="e">
        <v>#DIV/0!</v>
      </c>
      <c r="T87" s="1450" t="e">
        <v>#DIV/0!</v>
      </c>
      <c r="U87" s="102" t="e">
        <v>#DIV/0!</v>
      </c>
      <c r="V87" s="95" t="e">
        <v>#DIV/0!</v>
      </c>
    </row>
    <row r="88" spans="1:22" s="95" customFormat="1" ht="22.5" thickBot="1">
      <c r="A88" s="1214"/>
      <c r="B88" s="493"/>
      <c r="C88" s="1017"/>
      <c r="D88" s="1017"/>
      <c r="E88" s="1017"/>
      <c r="F88" s="1352"/>
      <c r="G88" s="1019"/>
      <c r="H88" s="1223"/>
      <c r="I88" s="1353"/>
      <c r="J88" s="1216"/>
      <c r="K88" s="493"/>
      <c r="L88" s="1034"/>
      <c r="M88" s="1034"/>
      <c r="N88" s="1034"/>
      <c r="O88" s="1352"/>
      <c r="P88" s="1019"/>
      <c r="Q88" s="1034"/>
      <c r="R88" s="1353"/>
      <c r="S88" s="1417"/>
      <c r="T88" s="1453"/>
      <c r="U88" s="1023"/>
    </row>
    <row r="89" spans="1:22" s="409" customFormat="1" ht="28.5" customHeight="1">
      <c r="A89" s="1782" t="s">
        <v>515</v>
      </c>
      <c r="B89" s="1783"/>
      <c r="C89" s="1337">
        <v>90231789.726769507</v>
      </c>
      <c r="D89" s="1337">
        <v>15017096.125022704</v>
      </c>
      <c r="E89" s="1337">
        <v>9784820.8982851282</v>
      </c>
      <c r="F89" s="1337">
        <v>115033706.75007734</v>
      </c>
      <c r="G89" s="1337"/>
      <c r="H89" s="1326"/>
      <c r="I89" s="1329"/>
      <c r="J89" s="1782" t="s">
        <v>515</v>
      </c>
      <c r="K89" s="1783"/>
      <c r="L89" s="1326">
        <v>88510635.833111182</v>
      </c>
      <c r="M89" s="1326">
        <v>15295593.264701478</v>
      </c>
      <c r="N89" s="1326">
        <v>10653076.400633279</v>
      </c>
      <c r="O89" s="1326">
        <v>114459305.49844594</v>
      </c>
      <c r="P89" s="1327"/>
      <c r="Q89" s="1385"/>
      <c r="R89" s="1329"/>
      <c r="S89" s="1418"/>
      <c r="T89" s="1328"/>
      <c r="U89" s="1455"/>
    </row>
    <row r="90" spans="1:22" ht="37.5">
      <c r="A90" s="836">
        <v>300</v>
      </c>
      <c r="B90" s="374" t="s">
        <v>77</v>
      </c>
      <c r="C90" s="1386">
        <v>11345862.332808154</v>
      </c>
      <c r="D90" s="1386">
        <v>2129687.8061549701</v>
      </c>
      <c r="E90" s="1386">
        <v>1032482.3532450001</v>
      </c>
      <c r="F90" s="1348">
        <v>14508032.492208123</v>
      </c>
      <c r="G90" s="616">
        <v>24282</v>
      </c>
      <c r="H90" s="617" t="s">
        <v>144</v>
      </c>
      <c r="I90" s="1349">
        <v>597.48095264838662</v>
      </c>
      <c r="J90" s="373">
        <v>300</v>
      </c>
      <c r="K90" s="374" t="s">
        <v>77</v>
      </c>
      <c r="L90" s="96">
        <v>9924168.0934460536</v>
      </c>
      <c r="M90" s="96">
        <v>1914419.9381714284</v>
      </c>
      <c r="N90" s="96">
        <v>935581.001714285</v>
      </c>
      <c r="O90" s="1348">
        <v>12774169.033331767</v>
      </c>
      <c r="P90" s="602">
        <v>24645</v>
      </c>
      <c r="Q90" s="1456" t="s">
        <v>144</v>
      </c>
      <c r="R90" s="1436">
        <v>518.32700480145127</v>
      </c>
      <c r="S90" s="1437">
        <v>-11.951058558819526</v>
      </c>
      <c r="T90" s="1438">
        <v>1.4949345193970771</v>
      </c>
      <c r="U90" s="1408">
        <v>-13.247944975664666</v>
      </c>
      <c r="V90" s="95">
        <v>-13.289074053098545</v>
      </c>
    </row>
    <row r="91" spans="1:22" ht="54" customHeight="1">
      <c r="A91" s="168">
        <v>301</v>
      </c>
      <c r="B91" s="846" t="s">
        <v>78</v>
      </c>
      <c r="C91" s="1387">
        <v>6106946.8886814369</v>
      </c>
      <c r="D91" s="1387">
        <v>1146311.3106927567</v>
      </c>
      <c r="E91" s="1387">
        <v>555736.94707500003</v>
      </c>
      <c r="F91" s="1348">
        <v>7808995.1464491934</v>
      </c>
      <c r="G91" s="564">
        <v>1114</v>
      </c>
      <c r="H91" s="618" t="s">
        <v>82</v>
      </c>
      <c r="I91" s="1349">
        <v>7009.8699698825794</v>
      </c>
      <c r="J91" s="506">
        <v>301</v>
      </c>
      <c r="K91" s="507" t="s">
        <v>78</v>
      </c>
      <c r="L91" s="508">
        <v>5609312.4006434213</v>
      </c>
      <c r="M91" s="508">
        <v>1082063.4433142857</v>
      </c>
      <c r="N91" s="508">
        <v>528806.65314285678</v>
      </c>
      <c r="O91" s="1348">
        <v>7220182.4971005637</v>
      </c>
      <c r="P91" s="503">
        <v>829</v>
      </c>
      <c r="Q91" s="859" t="s">
        <v>82</v>
      </c>
      <c r="R91" s="1351">
        <v>8709.5084404108129</v>
      </c>
      <c r="S91" s="1419">
        <v>-7.5401845987363316</v>
      </c>
      <c r="T91" s="510">
        <v>-25.583482944344709</v>
      </c>
      <c r="U91" s="1457">
        <v>24.246362312433931</v>
      </c>
      <c r="V91" s="95">
        <v>24.187457214969754</v>
      </c>
    </row>
    <row r="92" spans="1:22" ht="56.25" customHeight="1">
      <c r="A92" s="168">
        <v>302</v>
      </c>
      <c r="B92" s="378" t="s">
        <v>79</v>
      </c>
      <c r="C92" s="1388">
        <v>3057314.2914405181</v>
      </c>
      <c r="D92" s="1388">
        <v>573876.60585624794</v>
      </c>
      <c r="E92" s="1388">
        <v>278217.99363000004</v>
      </c>
      <c r="F92" s="1348">
        <v>3909408.8909267657</v>
      </c>
      <c r="G92" s="619">
        <v>1585</v>
      </c>
      <c r="H92" s="620" t="s">
        <v>101</v>
      </c>
      <c r="I92" s="1349">
        <v>2466.5040321304514</v>
      </c>
      <c r="J92" s="373">
        <v>302</v>
      </c>
      <c r="K92" s="374" t="s">
        <v>79</v>
      </c>
      <c r="L92" s="96">
        <v>3451884.5542421057</v>
      </c>
      <c r="M92" s="96">
        <v>665885.19588571426</v>
      </c>
      <c r="N92" s="96">
        <v>325419.47885714262</v>
      </c>
      <c r="O92" s="1348">
        <v>4443189.2289849622</v>
      </c>
      <c r="P92" s="128">
        <v>1820</v>
      </c>
      <c r="Q92" s="355" t="s">
        <v>101</v>
      </c>
      <c r="R92" s="1351">
        <v>2441.3127631785505</v>
      </c>
      <c r="S92" s="1409">
        <v>13.653735205264212</v>
      </c>
      <c r="T92" s="161">
        <v>14.82649842271293</v>
      </c>
      <c r="U92" s="1425">
        <v>-1.021334999811117</v>
      </c>
      <c r="V92" s="95">
        <v>-1.0682607029077928</v>
      </c>
    </row>
    <row r="93" spans="1:22" ht="37.5">
      <c r="A93" s="168">
        <v>303</v>
      </c>
      <c r="B93" s="378" t="s">
        <v>80</v>
      </c>
      <c r="C93" s="1388">
        <v>4801058.8747495571</v>
      </c>
      <c r="D93" s="1388">
        <v>901188.13733707275</v>
      </c>
      <c r="E93" s="1388">
        <v>436900.11562499998</v>
      </c>
      <c r="F93" s="1348">
        <v>6139147.1277116295</v>
      </c>
      <c r="G93" s="619">
        <v>965</v>
      </c>
      <c r="H93" s="620" t="s">
        <v>83</v>
      </c>
      <c r="I93" s="1349">
        <v>6361.8104950379584</v>
      </c>
      <c r="J93" s="373">
        <v>303</v>
      </c>
      <c r="K93" s="374" t="s">
        <v>80</v>
      </c>
      <c r="L93" s="96">
        <v>5177826.8313631583</v>
      </c>
      <c r="M93" s="96">
        <v>998827.79382857145</v>
      </c>
      <c r="N93" s="96">
        <v>488129.21828571393</v>
      </c>
      <c r="O93" s="1348">
        <v>6664783.8434774438</v>
      </c>
      <c r="P93" s="128">
        <v>957</v>
      </c>
      <c r="Q93" s="355" t="s">
        <v>83</v>
      </c>
      <c r="R93" s="1351">
        <v>6964.2464404153015</v>
      </c>
      <c r="S93" s="1409">
        <v>8.562047868068376</v>
      </c>
      <c r="T93" s="161">
        <v>-0.82901554404145372</v>
      </c>
      <c r="U93" s="1425">
        <v>9.469567599462863</v>
      </c>
      <c r="V93" s="95">
        <v>9.4176681681331047</v>
      </c>
    </row>
    <row r="94" spans="1:22" s="511" customFormat="1" ht="42" customHeight="1">
      <c r="A94" s="844">
        <v>304</v>
      </c>
      <c r="B94" s="846" t="s">
        <v>81</v>
      </c>
      <c r="C94" s="1387">
        <v>3495170.8608176773</v>
      </c>
      <c r="D94" s="1387">
        <v>656064.96398138895</v>
      </c>
      <c r="E94" s="1387">
        <v>318063.28417499998</v>
      </c>
      <c r="F94" s="1363">
        <v>4469299.1089740666</v>
      </c>
      <c r="G94" s="621">
        <v>23631</v>
      </c>
      <c r="H94" s="618" t="s">
        <v>84</v>
      </c>
      <c r="I94" s="1373">
        <v>189.12864918852637</v>
      </c>
      <c r="J94" s="506">
        <v>304</v>
      </c>
      <c r="K94" s="507" t="s">
        <v>81</v>
      </c>
      <c r="L94" s="508">
        <v>3236141.7696019737</v>
      </c>
      <c r="M94" s="508">
        <v>624267.37114285713</v>
      </c>
      <c r="N94" s="508">
        <v>305080.76142857119</v>
      </c>
      <c r="O94" s="1363">
        <v>4165489.9021734023</v>
      </c>
      <c r="P94" s="503">
        <v>10056</v>
      </c>
      <c r="Q94" s="859" t="s">
        <v>84</v>
      </c>
      <c r="R94" s="1458">
        <v>414.22930610316251</v>
      </c>
      <c r="S94" s="1419">
        <v>-6.7976924209577874</v>
      </c>
      <c r="T94" s="510">
        <v>-57.445728069061822</v>
      </c>
      <c r="U94" s="1457">
        <v>119.0198618138769</v>
      </c>
      <c r="V94" s="488">
        <v>118.91602467879605</v>
      </c>
    </row>
    <row r="95" spans="1:22" s="511" customFormat="1">
      <c r="A95" s="168">
        <v>305</v>
      </c>
      <c r="B95" s="378" t="s">
        <v>113</v>
      </c>
      <c r="C95" s="1388">
        <v>11345862.332808154</v>
      </c>
      <c r="D95" s="1388">
        <v>2129687.8061549701</v>
      </c>
      <c r="E95" s="1388">
        <v>1032482.3532450001</v>
      </c>
      <c r="F95" s="1348">
        <v>14508032.492208123</v>
      </c>
      <c r="G95" s="619">
        <v>15859</v>
      </c>
      <c r="H95" s="620" t="s">
        <v>1</v>
      </c>
      <c r="I95" s="1349">
        <v>914.81382761889927</v>
      </c>
      <c r="J95" s="373">
        <v>305</v>
      </c>
      <c r="K95" s="374" t="s">
        <v>113</v>
      </c>
      <c r="L95" s="96">
        <v>9708425.308805922</v>
      </c>
      <c r="M95" s="96">
        <v>1872802.1134285715</v>
      </c>
      <c r="N95" s="96">
        <v>915242.28428571369</v>
      </c>
      <c r="O95" s="1348">
        <v>12496469.706520207</v>
      </c>
      <c r="P95" s="128">
        <v>12633</v>
      </c>
      <c r="Q95" s="355" t="s">
        <v>1</v>
      </c>
      <c r="R95" s="1351">
        <v>989.19256760232781</v>
      </c>
      <c r="S95" s="1409">
        <v>-13.86516598145387</v>
      </c>
      <c r="T95" s="161">
        <v>-20.341761775647896</v>
      </c>
      <c r="U95" s="1425">
        <v>8.1304783266146501</v>
      </c>
      <c r="V95" s="488">
        <v>8.0792137564000228</v>
      </c>
    </row>
    <row r="96" spans="1:22" ht="43.5">
      <c r="A96" s="168">
        <v>306</v>
      </c>
      <c r="B96" s="378" t="s">
        <v>141</v>
      </c>
      <c r="C96" s="1388">
        <v>2181601.1526861987</v>
      </c>
      <c r="D96" s="1388">
        <v>409499.88960596581</v>
      </c>
      <c r="E96" s="1388">
        <v>198527.41254000002</v>
      </c>
      <c r="F96" s="1348">
        <v>2789628.4548321646</v>
      </c>
      <c r="G96" s="619">
        <v>1</v>
      </c>
      <c r="H96" s="620" t="s">
        <v>145</v>
      </c>
      <c r="I96" s="1349">
        <v>2789628.4548321646</v>
      </c>
      <c r="J96" s="373">
        <v>306</v>
      </c>
      <c r="K96" s="374" t="s">
        <v>141</v>
      </c>
      <c r="L96" s="96">
        <v>2157427.8464013161</v>
      </c>
      <c r="M96" s="96">
        <v>416178.24742857146</v>
      </c>
      <c r="N96" s="96">
        <v>203387.17428571414</v>
      </c>
      <c r="O96" s="1348">
        <v>2776993.2681156015</v>
      </c>
      <c r="P96" s="128">
        <v>1</v>
      </c>
      <c r="Q96" s="355" t="s">
        <v>145</v>
      </c>
      <c r="R96" s="1351">
        <v>2776993.2681156015</v>
      </c>
      <c r="S96" s="1409">
        <v>-0.45293439327652152</v>
      </c>
      <c r="T96" s="161">
        <v>0</v>
      </c>
      <c r="U96" s="1425">
        <v>-0.45293439327652152</v>
      </c>
      <c r="V96" s="372">
        <v>-0.50012957462992347</v>
      </c>
    </row>
    <row r="97" spans="1:23" ht="42" customHeight="1">
      <c r="A97" s="168">
        <v>307</v>
      </c>
      <c r="B97" s="378" t="s">
        <v>142</v>
      </c>
      <c r="C97" s="1388">
        <v>4363202.3053723974</v>
      </c>
      <c r="D97" s="1388">
        <v>818999.77921193163</v>
      </c>
      <c r="E97" s="1388">
        <v>397054.82508000004</v>
      </c>
      <c r="F97" s="1348">
        <v>5579256.9096643291</v>
      </c>
      <c r="G97" s="619">
        <v>62062</v>
      </c>
      <c r="H97" s="620" t="s">
        <v>146</v>
      </c>
      <c r="I97" s="1349">
        <v>89.89811655544986</v>
      </c>
      <c r="J97" s="373">
        <v>307</v>
      </c>
      <c r="K97" s="374" t="s">
        <v>142</v>
      </c>
      <c r="L97" s="96">
        <v>3883370.1235223687</v>
      </c>
      <c r="M97" s="96">
        <v>749120.84537142853</v>
      </c>
      <c r="N97" s="96">
        <v>366096.91371428547</v>
      </c>
      <c r="O97" s="1348">
        <v>4998587.8826080821</v>
      </c>
      <c r="P97" s="128">
        <v>62062</v>
      </c>
      <c r="Q97" s="355" t="s">
        <v>146</v>
      </c>
      <c r="R97" s="1351">
        <v>80.541843359996165</v>
      </c>
      <c r="S97" s="1409">
        <v>-10.407640953948871</v>
      </c>
      <c r="T97" s="161">
        <v>0</v>
      </c>
      <c r="U97" s="1425">
        <v>-10.407640953948885</v>
      </c>
      <c r="V97" s="95">
        <v>-10.450116617166898</v>
      </c>
    </row>
    <row r="98" spans="1:23">
      <c r="A98" s="168">
        <v>308</v>
      </c>
      <c r="B98" s="378" t="s">
        <v>119</v>
      </c>
      <c r="C98" s="1388">
        <v>5676772.0135038756</v>
      </c>
      <c r="D98" s="1388">
        <v>1065564.8535873548</v>
      </c>
      <c r="E98" s="1388">
        <v>516590.69671500003</v>
      </c>
      <c r="F98" s="1348">
        <v>7258927.5638062302</v>
      </c>
      <c r="G98" s="619">
        <v>151201</v>
      </c>
      <c r="H98" s="620" t="s">
        <v>147</v>
      </c>
      <c r="I98" s="1349">
        <v>48.008462667616158</v>
      </c>
      <c r="J98" s="373">
        <v>308</v>
      </c>
      <c r="K98" s="374" t="s">
        <v>119</v>
      </c>
      <c r="L98" s="96">
        <v>5177826.8313631583</v>
      </c>
      <c r="M98" s="96">
        <v>998827.79382857145</v>
      </c>
      <c r="N98" s="96">
        <v>488129.21828571393</v>
      </c>
      <c r="O98" s="1348">
        <v>6664783.8434774438</v>
      </c>
      <c r="P98" s="128">
        <v>135747</v>
      </c>
      <c r="Q98" s="355" t="s">
        <v>147</v>
      </c>
      <c r="R98" s="1351">
        <v>49.097098598697897</v>
      </c>
      <c r="S98" s="1409">
        <v>-8.1850068774793812</v>
      </c>
      <c r="T98" s="161">
        <v>-10.220831872805064</v>
      </c>
      <c r="U98" s="1425">
        <v>2.2675917340216643</v>
      </c>
      <c r="V98" s="95">
        <v>2.2191067534845956</v>
      </c>
    </row>
    <row r="99" spans="1:23">
      <c r="A99" s="168">
        <v>309</v>
      </c>
      <c r="B99" s="846" t="s">
        <v>143</v>
      </c>
      <c r="C99" s="1387">
        <v>1305888.0139318795</v>
      </c>
      <c r="D99" s="1387">
        <v>245123.1733556838</v>
      </c>
      <c r="E99" s="1387">
        <v>118836.83145000001</v>
      </c>
      <c r="F99" s="1348">
        <v>1669848.0187375634</v>
      </c>
      <c r="G99" s="621">
        <v>1</v>
      </c>
      <c r="H99" s="618" t="s">
        <v>145</v>
      </c>
      <c r="I99" s="1349">
        <v>1669848.0187375634</v>
      </c>
      <c r="J99" s="506">
        <v>309</v>
      </c>
      <c r="K99" s="507" t="s">
        <v>143</v>
      </c>
      <c r="L99" s="508">
        <v>1725942.2771210528</v>
      </c>
      <c r="M99" s="508">
        <v>332942.59794285713</v>
      </c>
      <c r="N99" s="508">
        <v>162709.73942857131</v>
      </c>
      <c r="O99" s="1348">
        <v>2221594.6144924811</v>
      </c>
      <c r="P99" s="503">
        <v>1</v>
      </c>
      <c r="Q99" s="859" t="s">
        <v>145</v>
      </c>
      <c r="R99" s="1351">
        <v>2221594.6144924811</v>
      </c>
      <c r="S99" s="1419">
        <v>33.041725328515156</v>
      </c>
      <c r="T99" s="510">
        <v>0</v>
      </c>
      <c r="U99" s="1457">
        <v>33.041725328515156</v>
      </c>
      <c r="V99" s="95">
        <v>32.978650356729872</v>
      </c>
    </row>
    <row r="100" spans="1:23">
      <c r="A100" s="168">
        <v>310</v>
      </c>
      <c r="B100" s="355" t="s">
        <v>240</v>
      </c>
      <c r="C100" s="1388">
        <v>10477830.888253434</v>
      </c>
      <c r="D100" s="1388">
        <v>1966752.9909244275</v>
      </c>
      <c r="E100" s="1388">
        <v>953490.81234000018</v>
      </c>
      <c r="F100" s="1348">
        <v>13398074.691517862</v>
      </c>
      <c r="G100" s="619">
        <v>66443</v>
      </c>
      <c r="H100" s="620" t="s">
        <v>1</v>
      </c>
      <c r="I100" s="1349">
        <v>201.64764823258827</v>
      </c>
      <c r="J100" s="373">
        <v>310</v>
      </c>
      <c r="K100" s="374" t="s">
        <v>240</v>
      </c>
      <c r="L100" s="96">
        <v>12513081.509127634</v>
      </c>
      <c r="M100" s="96">
        <v>2413833.8350857142</v>
      </c>
      <c r="N100" s="96">
        <v>1179645.6108571421</v>
      </c>
      <c r="O100" s="1348">
        <v>16106560.95507049</v>
      </c>
      <c r="P100" s="128">
        <v>67021</v>
      </c>
      <c r="Q100" s="355" t="s">
        <v>1</v>
      </c>
      <c r="R100" s="1351">
        <v>240.32110763895631</v>
      </c>
      <c r="S100" s="1409">
        <v>20.215488612459637</v>
      </c>
      <c r="T100" s="161">
        <v>0.8699185768252562</v>
      </c>
      <c r="U100" s="1425">
        <v>19.178730694523423</v>
      </c>
      <c r="V100" s="95">
        <v>19.122228157011989</v>
      </c>
    </row>
    <row r="101" spans="1:23" ht="75">
      <c r="A101" s="168">
        <v>311</v>
      </c>
      <c r="B101" s="859" t="s">
        <v>241</v>
      </c>
      <c r="C101" s="1387">
        <v>875713.13875431905</v>
      </c>
      <c r="D101" s="1387">
        <v>164376.71625028207</v>
      </c>
      <c r="E101" s="1387">
        <v>79690.581090000007</v>
      </c>
      <c r="F101" s="1348">
        <v>1119780.4360946012</v>
      </c>
      <c r="G101" s="621">
        <v>762956200</v>
      </c>
      <c r="H101" s="618" t="s">
        <v>244</v>
      </c>
      <c r="I101" s="1389">
        <v>1.4676863968004993E-3</v>
      </c>
      <c r="J101" s="506">
        <v>311</v>
      </c>
      <c r="K101" s="507" t="s">
        <v>241</v>
      </c>
      <c r="L101" s="508">
        <v>1294456.7078407896</v>
      </c>
      <c r="M101" s="508">
        <v>249706.94845714286</v>
      </c>
      <c r="N101" s="508">
        <v>122032.30457142848</v>
      </c>
      <c r="O101" s="1348">
        <v>1666195.9608693609</v>
      </c>
      <c r="P101" s="503">
        <v>642717800</v>
      </c>
      <c r="Q101" s="1459" t="s">
        <v>244</v>
      </c>
      <c r="R101" s="1460">
        <v>2.5924223055116273E-3</v>
      </c>
      <c r="S101" s="1419">
        <v>48.796666485839324</v>
      </c>
      <c r="T101" s="510">
        <v>-15.759541635548672</v>
      </c>
      <c r="U101" s="1457">
        <v>76.633258382922236</v>
      </c>
      <c r="V101" s="95">
        <v>76.549516701420941</v>
      </c>
      <c r="W101" s="415">
        <v>642717723.45048332</v>
      </c>
    </row>
    <row r="102" spans="1:23">
      <c r="A102" s="168">
        <v>312</v>
      </c>
      <c r="B102" s="355" t="s">
        <v>242</v>
      </c>
      <c r="C102" s="1388">
        <v>8726404.6107447948</v>
      </c>
      <c r="D102" s="1388">
        <v>1637999.5584238633</v>
      </c>
      <c r="E102" s="1388">
        <v>794109.65016000008</v>
      </c>
      <c r="F102" s="1348">
        <v>11158513.819328658</v>
      </c>
      <c r="G102" s="619">
        <v>13</v>
      </c>
      <c r="H102" s="620" t="s">
        <v>20</v>
      </c>
      <c r="I102" s="1349">
        <v>858347.21687143529</v>
      </c>
      <c r="J102" s="373">
        <v>312</v>
      </c>
      <c r="K102" s="374" t="s">
        <v>242</v>
      </c>
      <c r="L102" s="96">
        <v>8629711.3856052645</v>
      </c>
      <c r="M102" s="96">
        <v>1664712.9897142858</v>
      </c>
      <c r="N102" s="96">
        <v>813548.69714285654</v>
      </c>
      <c r="O102" s="1348">
        <v>11107973.072462406</v>
      </c>
      <c r="P102" s="128">
        <v>14</v>
      </c>
      <c r="Q102" s="355" t="s">
        <v>20</v>
      </c>
      <c r="R102" s="1351">
        <v>793426.64803302905</v>
      </c>
      <c r="S102" s="1409">
        <v>-0.45293439327652152</v>
      </c>
      <c r="T102" s="161">
        <v>7.6923076923076934</v>
      </c>
      <c r="U102" s="1425">
        <v>-7.5634390794710527</v>
      </c>
      <c r="V102" s="95">
        <v>-7.6072631764420748</v>
      </c>
    </row>
    <row r="103" spans="1:23" ht="43.5">
      <c r="A103" s="168">
        <v>313</v>
      </c>
      <c r="B103" s="859" t="s">
        <v>243</v>
      </c>
      <c r="C103" s="1387">
        <v>3057314.2914405181</v>
      </c>
      <c r="D103" s="1387">
        <v>573876.60585624794</v>
      </c>
      <c r="E103" s="1387">
        <v>278217.99363000004</v>
      </c>
      <c r="F103" s="1348">
        <v>3909408.8909267657</v>
      </c>
      <c r="G103" s="621">
        <v>12</v>
      </c>
      <c r="H103" s="618" t="s">
        <v>1</v>
      </c>
      <c r="I103" s="1349">
        <v>325784.07424389716</v>
      </c>
      <c r="J103" s="506">
        <v>313</v>
      </c>
      <c r="K103" s="507" t="s">
        <v>243</v>
      </c>
      <c r="L103" s="508">
        <v>3020398.9849618422</v>
      </c>
      <c r="M103" s="508">
        <v>582649.54639999999</v>
      </c>
      <c r="N103" s="508">
        <v>284742.04399999982</v>
      </c>
      <c r="O103" s="1348">
        <v>3887790.5753618418</v>
      </c>
      <c r="P103" s="503">
        <v>8</v>
      </c>
      <c r="Q103" s="859" t="s">
        <v>1</v>
      </c>
      <c r="R103" s="1351">
        <v>485973.82192023023</v>
      </c>
      <c r="S103" s="1419">
        <v>-0.55298169539382513</v>
      </c>
      <c r="T103" s="510">
        <v>-33.333333333333343</v>
      </c>
      <c r="U103" s="1457">
        <v>49.170527456909241</v>
      </c>
      <c r="V103" s="95">
        <v>49.099805833393731</v>
      </c>
    </row>
    <row r="104" spans="1:23" s="85" customFormat="1" ht="43.5">
      <c r="A104" s="856">
        <v>505</v>
      </c>
      <c r="B104" s="12" t="s">
        <v>239</v>
      </c>
      <c r="C104" s="1390">
        <v>1142732.4624469674</v>
      </c>
      <c r="D104" s="1390">
        <v>84545.022768999988</v>
      </c>
      <c r="E104" s="1390">
        <v>29920.757222571428</v>
      </c>
      <c r="F104" s="1348">
        <v>1257198.2424385387</v>
      </c>
      <c r="G104" s="622">
        <v>12</v>
      </c>
      <c r="H104" s="623" t="s">
        <v>1</v>
      </c>
      <c r="I104" s="1349">
        <v>104766.52020321156</v>
      </c>
      <c r="J104" s="587">
        <v>505</v>
      </c>
      <c r="K104" s="9" t="s">
        <v>541</v>
      </c>
      <c r="L104" s="10">
        <v>1796493.6515376649</v>
      </c>
      <c r="M104" s="10">
        <v>124963.80714999999</v>
      </c>
      <c r="N104" s="10">
        <v>44653.323125000003</v>
      </c>
      <c r="O104" s="1348">
        <v>1966110.7818126651</v>
      </c>
      <c r="P104" s="19">
        <v>16</v>
      </c>
      <c r="Q104" s="1461" t="s">
        <v>1</v>
      </c>
      <c r="R104" s="1351">
        <v>122881.92386329157</v>
      </c>
      <c r="S104" s="1420">
        <v>56.388285907803692</v>
      </c>
      <c r="T104" s="588">
        <v>33.333333333333314</v>
      </c>
      <c r="U104" s="1444">
        <v>17.291214430852776</v>
      </c>
      <c r="V104" s="21">
        <v>17.365030634320803</v>
      </c>
    </row>
    <row r="105" spans="1:23" ht="65.25">
      <c r="A105" s="168">
        <v>708</v>
      </c>
      <c r="B105" s="378" t="s">
        <v>443</v>
      </c>
      <c r="C105" s="610">
        <v>5310771.2798754005</v>
      </c>
      <c r="D105" s="610">
        <v>222235.38721257533</v>
      </c>
      <c r="E105" s="610">
        <v>1196339.6534685558</v>
      </c>
      <c r="F105" s="1348">
        <v>6729346.3205565317</v>
      </c>
      <c r="G105" s="612">
        <v>832</v>
      </c>
      <c r="H105" s="615" t="s">
        <v>140</v>
      </c>
      <c r="I105" s="1349">
        <v>8088.1566352842929</v>
      </c>
      <c r="J105" s="373">
        <v>708</v>
      </c>
      <c r="K105" s="374" t="s">
        <v>542</v>
      </c>
      <c r="L105" s="96">
        <v>5285414.545234587</v>
      </c>
      <c r="M105" s="96">
        <v>285113.18631952675</v>
      </c>
      <c r="N105" s="96">
        <v>1646299.9161893493</v>
      </c>
      <c r="O105" s="1348">
        <v>7216827.6477434626</v>
      </c>
      <c r="P105" s="128">
        <v>1114</v>
      </c>
      <c r="Q105" s="355" t="s">
        <v>140</v>
      </c>
      <c r="R105" s="1351">
        <v>6478.3012995901818</v>
      </c>
      <c r="S105" s="1409">
        <v>7.2441111508526888</v>
      </c>
      <c r="T105" s="161">
        <v>33.894230769230774</v>
      </c>
      <c r="U105" s="1425">
        <v>-19.903859535449342</v>
      </c>
      <c r="V105" s="95">
        <v>-19.991667268473478</v>
      </c>
    </row>
    <row r="106" spans="1:23" ht="87">
      <c r="A106" s="168">
        <v>709</v>
      </c>
      <c r="B106" s="374" t="s">
        <v>440</v>
      </c>
      <c r="C106" s="610">
        <v>6961343.9884542311</v>
      </c>
      <c r="D106" s="610">
        <v>291305.51764796692</v>
      </c>
      <c r="E106" s="610">
        <v>1568158.6375939993</v>
      </c>
      <c r="F106" s="1348">
        <v>8820808.1436961964</v>
      </c>
      <c r="G106" s="612">
        <v>1</v>
      </c>
      <c r="H106" s="615" t="s">
        <v>6</v>
      </c>
      <c r="I106" s="1349">
        <v>8820808.1436961964</v>
      </c>
      <c r="J106" s="373">
        <v>709</v>
      </c>
      <c r="K106" s="374" t="s">
        <v>543</v>
      </c>
      <c r="L106" s="96">
        <v>5918753.0122928666</v>
      </c>
      <c r="M106" s="96">
        <v>319277.61123195273</v>
      </c>
      <c r="N106" s="96">
        <v>1843572.0613189342</v>
      </c>
      <c r="O106" s="1348">
        <v>8081602.6848437535</v>
      </c>
      <c r="P106" s="128">
        <v>1</v>
      </c>
      <c r="Q106" s="355" t="s">
        <v>6</v>
      </c>
      <c r="R106" s="1351">
        <v>8081602.6848437535</v>
      </c>
      <c r="S106" s="1409">
        <v>-8.3802464219870529</v>
      </c>
      <c r="T106" s="161">
        <v>0</v>
      </c>
      <c r="U106" s="1425">
        <v>-8.3802464219870529</v>
      </c>
      <c r="V106" s="95">
        <v>-8.1494955295596441</v>
      </c>
    </row>
    <row r="107" spans="1:23" ht="22.5" thickBot="1">
      <c r="A107" s="1025"/>
      <c r="B107" s="381"/>
      <c r="C107" s="162"/>
      <c r="D107" s="132"/>
      <c r="E107" s="132"/>
      <c r="F107" s="133"/>
      <c r="G107" s="135"/>
      <c r="H107" s="1199"/>
      <c r="I107" s="1391"/>
      <c r="J107" s="380"/>
      <c r="K107" s="1200"/>
      <c r="L107" s="132"/>
      <c r="M107" s="132"/>
      <c r="N107" s="132"/>
      <c r="O107" s="133"/>
      <c r="P107" s="716"/>
      <c r="Q107" s="1201"/>
      <c r="R107" s="1391"/>
      <c r="S107" s="1416"/>
      <c r="T107" s="163"/>
      <c r="U107" s="934"/>
    </row>
    <row r="108" spans="1:23" s="409" customFormat="1" ht="22.5" thickBot="1">
      <c r="A108" s="1392" t="s">
        <v>55</v>
      </c>
      <c r="B108" s="1393"/>
      <c r="C108" s="1394">
        <v>577020617.50999999</v>
      </c>
      <c r="D108" s="1394">
        <v>41360637.719999991</v>
      </c>
      <c r="E108" s="1394">
        <v>43873491.260000013</v>
      </c>
      <c r="F108" s="1394">
        <v>662254746.49000001</v>
      </c>
      <c r="G108" s="1395"/>
      <c r="H108" s="1396"/>
      <c r="I108" s="1397"/>
      <c r="J108" s="1398" t="s">
        <v>55</v>
      </c>
      <c r="K108" s="1399"/>
      <c r="L108" s="473">
        <v>544957099.97567391</v>
      </c>
      <c r="M108" s="473">
        <v>41536622.211489178</v>
      </c>
      <c r="N108" s="473">
        <v>48646178.288962603</v>
      </c>
      <c r="O108" s="473">
        <v>635139900.47612572</v>
      </c>
      <c r="P108" s="1400"/>
      <c r="Q108" s="1401"/>
      <c r="R108" s="1397"/>
      <c r="S108" s="1402"/>
      <c r="T108" s="1403"/>
      <c r="U108" s="1404"/>
    </row>
    <row r="109" spans="1:23" ht="22.5" hidden="1" thickTop="1">
      <c r="C109" s="103">
        <v>556040229.70999992</v>
      </c>
      <c r="D109" s="103">
        <v>40958414.041937321</v>
      </c>
      <c r="E109" s="103">
        <v>42438557.740000002</v>
      </c>
      <c r="F109" s="103">
        <v>639437201.49193728</v>
      </c>
      <c r="I109" s="625"/>
      <c r="L109" s="103"/>
      <c r="M109" s="103"/>
      <c r="N109" s="103"/>
      <c r="O109" s="103">
        <v>635139900.47612572</v>
      </c>
      <c r="Q109" s="414"/>
      <c r="S109" s="415"/>
      <c r="T109" s="415"/>
      <c r="U109" s="935"/>
    </row>
    <row r="110" spans="1:23" ht="22.5" thickTop="1">
      <c r="A110" s="857" t="s">
        <v>314</v>
      </c>
      <c r="B110" s="626"/>
      <c r="C110" s="627"/>
      <c r="D110" s="627"/>
      <c r="E110" s="627"/>
      <c r="F110" s="627">
        <v>662254746.48999989</v>
      </c>
      <c r="G110" s="626"/>
      <c r="H110" s="626"/>
      <c r="I110" s="626"/>
      <c r="J110" s="626"/>
      <c r="K110" s="626"/>
      <c r="L110" s="626"/>
      <c r="M110" s="626"/>
      <c r="N110" s="415"/>
      <c r="O110" s="415">
        <v>635139651.61999989</v>
      </c>
      <c r="Q110" s="414"/>
      <c r="S110" s="415"/>
      <c r="T110" s="415"/>
      <c r="U110" s="935"/>
    </row>
    <row r="111" spans="1:23">
      <c r="F111" s="415">
        <v>662254746.49000001</v>
      </c>
      <c r="O111" s="415"/>
      <c r="S111" s="415"/>
      <c r="T111" s="415"/>
      <c r="U111" s="935"/>
    </row>
    <row r="112" spans="1:23">
      <c r="S112" s="415"/>
      <c r="T112" s="415"/>
      <c r="U112" s="935"/>
    </row>
    <row r="113" spans="21:21">
      <c r="U113" s="936"/>
    </row>
    <row r="114" spans="21:21">
      <c r="U114" s="936"/>
    </row>
    <row r="115" spans="21:21">
      <c r="U115" s="936"/>
    </row>
    <row r="116" spans="21:21">
      <c r="U116" s="936"/>
    </row>
  </sheetData>
  <mergeCells count="8">
    <mergeCell ref="J89:K89"/>
    <mergeCell ref="A89:B89"/>
    <mergeCell ref="A1:U1"/>
    <mergeCell ref="J3:K4"/>
    <mergeCell ref="L3:R3"/>
    <mergeCell ref="S3:U3"/>
    <mergeCell ref="C3:I3"/>
    <mergeCell ref="A3:B4"/>
  </mergeCells>
  <phoneticPr fontId="2" type="noConversion"/>
  <pageMargins left="0.98425196850393704" right="0" top="0.51181102362204722" bottom="0.19685039370078741" header="0" footer="0"/>
  <pageSetup paperSize="9" scale="50" orientation="landscape" r:id="rId1"/>
  <headerFooter alignWithMargins="0"/>
  <rowBreaks count="5" manualBreakCount="5">
    <brk id="27" max="16383" man="1"/>
    <brk id="44" max="20" man="1"/>
    <brk id="62" max="20" man="1"/>
    <brk id="74" max="16383" man="1"/>
    <brk id="88" max="20" man="1"/>
  </rowBreaks>
  <colBreaks count="1" manualBreakCount="1">
    <brk id="22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topLeftCell="A14" zoomScale="115" zoomScaleNormal="100" zoomScaleSheetLayoutView="115" workbookViewId="0">
      <selection activeCell="B15" sqref="B15"/>
    </sheetView>
  </sheetViews>
  <sheetFormatPr defaultColWidth="36.85546875" defaultRowHeight="21.75"/>
  <cols>
    <col min="1" max="1" width="5.28515625" style="110" customWidth="1"/>
    <col min="2" max="2" width="51.28515625" style="110" customWidth="1"/>
    <col min="3" max="3" width="90.5703125" style="110" customWidth="1"/>
    <col min="4" max="4" width="11" style="109" customWidth="1"/>
    <col min="5" max="16384" width="36.85546875" style="110"/>
  </cols>
  <sheetData>
    <row r="1" spans="1:5" s="884" customFormat="1" ht="23.25">
      <c r="A1" s="884" t="s">
        <v>347</v>
      </c>
    </row>
    <row r="2" spans="1:5" s="885" customFormat="1" ht="24" thickBot="1">
      <c r="B2" s="885" t="s">
        <v>107</v>
      </c>
    </row>
    <row r="3" spans="1:5" s="889" customFormat="1" ht="24" thickBot="1">
      <c r="A3" s="1797" t="s">
        <v>360</v>
      </c>
      <c r="B3" s="1798"/>
      <c r="C3" s="888" t="s">
        <v>208</v>
      </c>
      <c r="D3" s="884"/>
    </row>
    <row r="4" spans="1:5" s="889" customFormat="1" ht="24" thickBot="1">
      <c r="A4" s="890" t="s">
        <v>63</v>
      </c>
      <c r="B4" s="891"/>
      <c r="C4" s="897" t="s">
        <v>516</v>
      </c>
      <c r="D4" s="884"/>
    </row>
    <row r="5" spans="1:5">
      <c r="A5" s="899" t="s">
        <v>485</v>
      </c>
      <c r="B5" s="1635"/>
      <c r="C5" s="1673"/>
      <c r="D5" s="110"/>
    </row>
    <row r="6" spans="1:5" ht="65.25">
      <c r="A6" s="927">
        <v>807</v>
      </c>
      <c r="B6" s="143" t="s">
        <v>160</v>
      </c>
      <c r="C6" s="1462" t="s">
        <v>525</v>
      </c>
      <c r="D6" s="110"/>
    </row>
    <row r="7" spans="1:5">
      <c r="A7" s="111"/>
      <c r="B7" s="112"/>
      <c r="C7" s="305"/>
      <c r="D7" s="110"/>
    </row>
    <row r="8" spans="1:5" ht="22.5" thickBot="1">
      <c r="A8" s="894"/>
      <c r="B8" s="416"/>
      <c r="C8" s="895"/>
      <c r="D8" s="110"/>
    </row>
    <row r="9" spans="1:5">
      <c r="A9" s="899" t="s">
        <v>486</v>
      </c>
      <c r="B9" s="887"/>
      <c r="C9" s="1673"/>
      <c r="D9" s="110"/>
    </row>
    <row r="10" spans="1:5" ht="65.25">
      <c r="A10" s="927"/>
      <c r="B10" s="112" t="s">
        <v>462</v>
      </c>
      <c r="C10" s="1674" t="s">
        <v>524</v>
      </c>
      <c r="D10" s="110"/>
    </row>
    <row r="11" spans="1:5" ht="22.5" thickBot="1">
      <c r="A11" s="894"/>
      <c r="B11" s="416"/>
      <c r="C11" s="895"/>
      <c r="D11" s="110"/>
    </row>
    <row r="12" spans="1:5" s="109" customFormat="1">
      <c r="A12" s="648" t="s">
        <v>66</v>
      </c>
      <c r="B12" s="896"/>
      <c r="C12" s="897" t="s">
        <v>516</v>
      </c>
    </row>
    <row r="13" spans="1:5">
      <c r="A13" s="892" t="s">
        <v>487</v>
      </c>
      <c r="B13" s="649"/>
      <c r="C13" s="926"/>
      <c r="D13" s="110"/>
    </row>
    <row r="14" spans="1:5" ht="65.25">
      <c r="A14" s="845">
        <v>301</v>
      </c>
      <c r="B14" s="112" t="s">
        <v>78</v>
      </c>
      <c r="C14" s="305" t="s">
        <v>526</v>
      </c>
      <c r="D14" s="110"/>
      <c r="E14" s="110" t="s">
        <v>464</v>
      </c>
    </row>
    <row r="15" spans="1:5" ht="152.25">
      <c r="A15" s="845">
        <v>304</v>
      </c>
      <c r="B15" s="112" t="s">
        <v>81</v>
      </c>
      <c r="C15" s="1262" t="s">
        <v>527</v>
      </c>
      <c r="D15" s="110"/>
    </row>
    <row r="16" spans="1:5" ht="87">
      <c r="A16" s="845">
        <v>309</v>
      </c>
      <c r="B16" s="112" t="s">
        <v>143</v>
      </c>
      <c r="C16" s="305" t="s">
        <v>540</v>
      </c>
      <c r="D16" s="110"/>
    </row>
    <row r="17" spans="1:4" ht="65.25">
      <c r="A17" s="845">
        <v>311</v>
      </c>
      <c r="B17" s="928" t="s">
        <v>241</v>
      </c>
      <c r="C17" s="305" t="s">
        <v>528</v>
      </c>
      <c r="D17" s="110"/>
    </row>
    <row r="18" spans="1:4" ht="65.25">
      <c r="A18" s="845">
        <v>313</v>
      </c>
      <c r="B18" s="928" t="s">
        <v>243</v>
      </c>
      <c r="C18" s="305" t="s">
        <v>529</v>
      </c>
      <c r="D18" s="110"/>
    </row>
    <row r="19" spans="1:4" ht="22.5" thickBot="1">
      <c r="A19" s="894"/>
      <c r="B19" s="416"/>
      <c r="C19" s="898"/>
      <c r="D19" s="110"/>
    </row>
  </sheetData>
  <mergeCells count="1">
    <mergeCell ref="A3:B3"/>
  </mergeCells>
  <pageMargins left="1.1811023622047245" right="0" top="0.74803149606299213" bottom="0.39370078740157483" header="0.39370078740157483" footer="0.39370078740157483"/>
  <pageSetup paperSize="9" scale="90" orientation="landscape" r:id="rId1"/>
  <rowBreaks count="1" manualBreakCount="1">
    <brk id="11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zoomScaleNormal="100" zoomScaleSheetLayoutView="100" workbookViewId="0">
      <pane xSplit="1" ySplit="4" topLeftCell="B18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21.75"/>
  <cols>
    <col min="1" max="1" width="31.85546875" style="91" customWidth="1"/>
    <col min="2" max="2" width="14.85546875" style="91" bestFit="1" customWidth="1"/>
    <col min="3" max="4" width="14" style="91" bestFit="1" customWidth="1"/>
    <col min="5" max="5" width="15.140625" style="91" bestFit="1" customWidth="1"/>
    <col min="6" max="6" width="6.5703125" style="91" bestFit="1" customWidth="1"/>
    <col min="7" max="7" width="8.28515625" style="1735" bestFit="1" customWidth="1"/>
    <col min="8" max="8" width="14.140625" style="1735" bestFit="1" customWidth="1"/>
    <col min="9" max="9" width="14.85546875" style="91" customWidth="1"/>
    <col min="10" max="10" width="14.140625" style="91" customWidth="1"/>
    <col min="11" max="11" width="13.85546875" style="91" customWidth="1"/>
    <col min="12" max="12" width="15" style="91" customWidth="1"/>
    <col min="13" max="13" width="7.140625" style="91" customWidth="1"/>
    <col min="14" max="14" width="8.28515625" style="91" customWidth="1"/>
    <col min="15" max="15" width="14.140625" style="91" customWidth="1"/>
    <col min="16" max="16" width="10.140625" style="1735" customWidth="1"/>
    <col min="17" max="17" width="9.7109375" style="91" customWidth="1"/>
    <col min="18" max="18" width="10.7109375" style="91" customWidth="1"/>
    <col min="19" max="19" width="6.85546875" style="91" customWidth="1"/>
    <col min="20" max="20" width="7.7109375" style="91" customWidth="1"/>
    <col min="21" max="16384" width="9.140625" style="91"/>
  </cols>
  <sheetData>
    <row r="1" spans="1:20" s="89" customFormat="1" ht="27.75">
      <c r="A1" s="1800" t="s">
        <v>346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1800"/>
      <c r="T1" s="1800"/>
    </row>
    <row r="2" spans="1:20" s="89" customFormat="1" ht="24.75" thickBot="1">
      <c r="A2" s="90" t="s">
        <v>345</v>
      </c>
      <c r="G2" s="153"/>
      <c r="H2" s="153"/>
      <c r="P2" s="153"/>
      <c r="Q2" s="1803" t="s">
        <v>217</v>
      </c>
      <c r="R2" s="1803"/>
    </row>
    <row r="3" spans="1:20">
      <c r="A3" s="1801" t="s">
        <v>71</v>
      </c>
      <c r="B3" s="1792" t="s">
        <v>265</v>
      </c>
      <c r="C3" s="1789"/>
      <c r="D3" s="1789"/>
      <c r="E3" s="1789"/>
      <c r="F3" s="1789"/>
      <c r="G3" s="1789"/>
      <c r="H3" s="1790"/>
      <c r="I3" s="1792" t="s">
        <v>344</v>
      </c>
      <c r="J3" s="1789"/>
      <c r="K3" s="1789"/>
      <c r="L3" s="1789"/>
      <c r="M3" s="1789"/>
      <c r="N3" s="1789"/>
      <c r="O3" s="1790"/>
      <c r="P3" s="1772" t="s">
        <v>103</v>
      </c>
      <c r="Q3" s="1773"/>
      <c r="R3" s="1774"/>
      <c r="S3" s="92"/>
      <c r="T3" s="92"/>
    </row>
    <row r="4" spans="1:20" ht="65.25">
      <c r="A4" s="1802"/>
      <c r="B4" s="1736" t="s">
        <v>51</v>
      </c>
      <c r="C4" s="1737" t="s">
        <v>53</v>
      </c>
      <c r="D4" s="1737" t="s">
        <v>61</v>
      </c>
      <c r="E4" s="1737" t="s">
        <v>62</v>
      </c>
      <c r="F4" s="1737" t="s">
        <v>67</v>
      </c>
      <c r="G4" s="1737" t="s">
        <v>65</v>
      </c>
      <c r="H4" s="1738" t="s">
        <v>72</v>
      </c>
      <c r="I4" s="94" t="s">
        <v>51</v>
      </c>
      <c r="J4" s="1737" t="s">
        <v>53</v>
      </c>
      <c r="K4" s="154" t="s">
        <v>61</v>
      </c>
      <c r="L4" s="1737" t="s">
        <v>62</v>
      </c>
      <c r="M4" s="1737" t="s">
        <v>67</v>
      </c>
      <c r="N4" s="1737" t="s">
        <v>65</v>
      </c>
      <c r="O4" s="1738" t="s">
        <v>72</v>
      </c>
      <c r="P4" s="1736" t="s">
        <v>104</v>
      </c>
      <c r="Q4" s="1737" t="s">
        <v>105</v>
      </c>
      <c r="R4" s="1738" t="s">
        <v>106</v>
      </c>
    </row>
    <row r="5" spans="1:20" s="95" customFormat="1" ht="43.5">
      <c r="A5" s="356" t="s">
        <v>252</v>
      </c>
      <c r="B5" s="1463">
        <v>58811696.177836999</v>
      </c>
      <c r="C5" s="667">
        <v>5394730.087499545</v>
      </c>
      <c r="D5" s="1464">
        <v>2138335.6827236651</v>
      </c>
      <c r="E5" s="864">
        <v>66344761.948060207</v>
      </c>
      <c r="F5" s="155">
        <v>20</v>
      </c>
      <c r="G5" s="860" t="s">
        <v>1</v>
      </c>
      <c r="H5" s="156">
        <v>3317238.0974030104</v>
      </c>
      <c r="I5" s="669">
        <v>54262846.505001761</v>
      </c>
      <c r="J5" s="667">
        <v>5740761.0686672479</v>
      </c>
      <c r="K5" s="667">
        <v>2195048.5865805573</v>
      </c>
      <c r="L5" s="864">
        <v>62198656.160249569</v>
      </c>
      <c r="M5" s="1470">
        <v>20</v>
      </c>
      <c r="N5" s="155" t="s">
        <v>1</v>
      </c>
      <c r="O5" s="156">
        <v>3109932.8080124785</v>
      </c>
      <c r="P5" s="157">
        <v>-6.2493340334185348</v>
      </c>
      <c r="Q5" s="158">
        <v>0</v>
      </c>
      <c r="R5" s="1465">
        <v>-6.2493340334185348</v>
      </c>
      <c r="T5" s="95" t="s">
        <v>166</v>
      </c>
    </row>
    <row r="6" spans="1:20" s="95" customFormat="1">
      <c r="A6" s="357" t="s">
        <v>214</v>
      </c>
      <c r="B6" s="97">
        <v>71709575.166805133</v>
      </c>
      <c r="C6" s="101">
        <v>5184786.9091683486</v>
      </c>
      <c r="D6" s="101">
        <v>1891412.469485526</v>
      </c>
      <c r="E6" s="127">
        <v>78785774.545459002</v>
      </c>
      <c r="F6" s="600">
        <v>13</v>
      </c>
      <c r="G6" s="671" t="s">
        <v>1</v>
      </c>
      <c r="H6" s="129">
        <v>6060444.1958045382</v>
      </c>
      <c r="I6" s="97">
        <v>69051258.861288726</v>
      </c>
      <c r="J6" s="101">
        <v>6381355.8142367853</v>
      </c>
      <c r="K6" s="101">
        <v>2022257.719946211</v>
      </c>
      <c r="L6" s="127">
        <v>77454872.395471722</v>
      </c>
      <c r="M6" s="1471">
        <v>13</v>
      </c>
      <c r="N6" s="128" t="s">
        <v>1</v>
      </c>
      <c r="O6" s="129">
        <v>5958067.1073439782</v>
      </c>
      <c r="P6" s="862">
        <v>-1.6892670760244357</v>
      </c>
      <c r="Q6" s="863">
        <v>0</v>
      </c>
      <c r="R6" s="1261">
        <v>-1.6892670760244357</v>
      </c>
    </row>
    <row r="7" spans="1:20" s="95" customFormat="1" ht="43.5">
      <c r="A7" s="357" t="s">
        <v>215</v>
      </c>
      <c r="B7" s="97">
        <v>15451290.274488382</v>
      </c>
      <c r="C7" s="101">
        <v>1514155.8150029648</v>
      </c>
      <c r="D7" s="101">
        <v>439272.6571659522</v>
      </c>
      <c r="E7" s="127">
        <v>17404718.746657297</v>
      </c>
      <c r="F7" s="600">
        <v>2</v>
      </c>
      <c r="G7" s="671" t="s">
        <v>1</v>
      </c>
      <c r="H7" s="129">
        <v>8702359.3733286485</v>
      </c>
      <c r="I7" s="97">
        <v>17807293.440571126</v>
      </c>
      <c r="J7" s="101">
        <v>1642231.2976619494</v>
      </c>
      <c r="K7" s="101">
        <v>474676.26916061569</v>
      </c>
      <c r="L7" s="127">
        <v>19924201.007393692</v>
      </c>
      <c r="M7" s="1471">
        <v>2</v>
      </c>
      <c r="N7" s="128" t="s">
        <v>1</v>
      </c>
      <c r="O7" s="129">
        <v>9962100.5036968458</v>
      </c>
      <c r="P7" s="862">
        <v>14.475857366096648</v>
      </c>
      <c r="Q7" s="863">
        <v>0</v>
      </c>
      <c r="R7" s="1261">
        <v>14.475857366096648</v>
      </c>
    </row>
    <row r="8" spans="1:20" s="95" customFormat="1" ht="43.5">
      <c r="A8" s="357" t="s">
        <v>253</v>
      </c>
      <c r="B8" s="97">
        <v>81138613.952607661</v>
      </c>
      <c r="C8" s="101">
        <v>4497234.5404404271</v>
      </c>
      <c r="D8" s="101">
        <v>19845675.638794169</v>
      </c>
      <c r="E8" s="127">
        <v>105481524.13184226</v>
      </c>
      <c r="F8" s="600">
        <v>5</v>
      </c>
      <c r="G8" s="671" t="s">
        <v>1</v>
      </c>
      <c r="H8" s="129">
        <v>21096304.826368451</v>
      </c>
      <c r="I8" s="97">
        <v>77160877.126127958</v>
      </c>
      <c r="J8" s="101">
        <v>5518400.9543298194</v>
      </c>
      <c r="K8" s="101">
        <v>25774993.430150546</v>
      </c>
      <c r="L8" s="127">
        <v>108454271.51060832</v>
      </c>
      <c r="M8" s="1471">
        <v>5</v>
      </c>
      <c r="N8" s="128" t="s">
        <v>1</v>
      </c>
      <c r="O8" s="129">
        <v>21690854.302121662</v>
      </c>
      <c r="P8" s="862">
        <v>2.8182635805019203</v>
      </c>
      <c r="Q8" s="863">
        <v>0</v>
      </c>
      <c r="R8" s="1261">
        <v>2.8182635805019203</v>
      </c>
    </row>
    <row r="9" spans="1:20" s="95" customFormat="1" ht="43.5">
      <c r="A9" s="357" t="s">
        <v>254</v>
      </c>
      <c r="B9" s="97">
        <v>198303701.83484811</v>
      </c>
      <c r="C9" s="101">
        <v>14147180.62169799</v>
      </c>
      <c r="D9" s="101">
        <v>10602191.443222333</v>
      </c>
      <c r="E9" s="127">
        <v>223053073.89976844</v>
      </c>
      <c r="F9" s="600">
        <v>5</v>
      </c>
      <c r="G9" s="671" t="s">
        <v>1</v>
      </c>
      <c r="H9" s="129">
        <v>44610614.779953688</v>
      </c>
      <c r="I9" s="97">
        <v>174497805.32897654</v>
      </c>
      <c r="J9" s="101">
        <v>11539884.169426739</v>
      </c>
      <c r="K9" s="101">
        <v>10172889.757314123</v>
      </c>
      <c r="L9" s="127">
        <v>196210579.2557174</v>
      </c>
      <c r="M9" s="1471">
        <v>5</v>
      </c>
      <c r="N9" s="128" t="s">
        <v>1</v>
      </c>
      <c r="O9" s="129">
        <v>39242115.851143479</v>
      </c>
      <c r="P9" s="862">
        <v>-12.034128996631992</v>
      </c>
      <c r="Q9" s="863">
        <v>0</v>
      </c>
      <c r="R9" s="1261">
        <v>-12.034128996631992</v>
      </c>
    </row>
    <row r="10" spans="1:20" s="95" customFormat="1" ht="43.5">
      <c r="A10" s="357" t="s">
        <v>255</v>
      </c>
      <c r="B10" s="97">
        <v>47932815.583749913</v>
      </c>
      <c r="C10" s="101">
        <v>3382107.706043832</v>
      </c>
      <c r="D10" s="101">
        <v>1649216.3590313853</v>
      </c>
      <c r="E10" s="127">
        <v>52964139.648825131</v>
      </c>
      <c r="F10" s="600">
        <v>34</v>
      </c>
      <c r="G10" s="671" t="s">
        <v>1</v>
      </c>
      <c r="H10" s="129">
        <v>1557768.8132007392</v>
      </c>
      <c r="I10" s="97">
        <v>47770360.931271791</v>
      </c>
      <c r="J10" s="101">
        <v>3415261.7974349894</v>
      </c>
      <c r="K10" s="101">
        <v>2009709.2832712804</v>
      </c>
      <c r="L10" s="127">
        <v>53195332.01197806</v>
      </c>
      <c r="M10" s="1471">
        <v>37</v>
      </c>
      <c r="N10" s="128" t="s">
        <v>1</v>
      </c>
      <c r="O10" s="129">
        <v>1437711.675999407</v>
      </c>
      <c r="P10" s="862">
        <v>0.43650735136230878</v>
      </c>
      <c r="Q10" s="863">
        <v>8.8235294117646959</v>
      </c>
      <c r="R10" s="1261">
        <v>-7.7069932446940896</v>
      </c>
    </row>
    <row r="11" spans="1:20" s="95" customFormat="1" ht="43.5">
      <c r="A11" s="585" t="s">
        <v>387</v>
      </c>
      <c r="B11" s="670">
        <v>23839075.39709476</v>
      </c>
      <c r="C11" s="514">
        <v>1696839.7077548942</v>
      </c>
      <c r="D11" s="514">
        <v>1386081.8771522185</v>
      </c>
      <c r="E11" s="492">
        <v>26921996.982001875</v>
      </c>
      <c r="F11" s="847">
        <v>1</v>
      </c>
      <c r="G11" s="861" t="s">
        <v>1</v>
      </c>
      <c r="H11" s="515">
        <v>26921996.982001875</v>
      </c>
      <c r="I11" s="670">
        <v>18366798.805962898</v>
      </c>
      <c r="J11" s="514">
        <v>1246725.2133614423</v>
      </c>
      <c r="K11" s="514">
        <v>1036568.1288961846</v>
      </c>
      <c r="L11" s="492">
        <v>20650092.148220524</v>
      </c>
      <c r="M11" s="1472">
        <v>1</v>
      </c>
      <c r="N11" s="503" t="s">
        <v>1</v>
      </c>
      <c r="O11" s="515">
        <v>20650092.148220524</v>
      </c>
      <c r="P11" s="865">
        <v>-23.296581000192134</v>
      </c>
      <c r="Q11" s="866">
        <v>0</v>
      </c>
      <c r="R11" s="1466">
        <v>-23.296581000192134</v>
      </c>
    </row>
    <row r="12" spans="1:20" s="95" customFormat="1" ht="65.25">
      <c r="A12" s="357" t="s">
        <v>435</v>
      </c>
      <c r="B12" s="97">
        <v>8131012.7502808869</v>
      </c>
      <c r="C12" s="101">
        <v>450674.09471257695</v>
      </c>
      <c r="D12" s="101">
        <v>1988762.6100099059</v>
      </c>
      <c r="E12" s="127">
        <v>10570449.45500337</v>
      </c>
      <c r="F12" s="600">
        <v>1</v>
      </c>
      <c r="G12" s="671" t="s">
        <v>226</v>
      </c>
      <c r="H12" s="129">
        <v>10570449.45500337</v>
      </c>
      <c r="I12" s="97"/>
      <c r="J12" s="101"/>
      <c r="K12" s="101"/>
      <c r="L12" s="127"/>
      <c r="M12" s="1471"/>
      <c r="N12" s="128"/>
      <c r="O12" s="129" t="e">
        <v>#DIV/0!</v>
      </c>
      <c r="P12" s="862">
        <v>-100</v>
      </c>
      <c r="Q12" s="863">
        <v>-100</v>
      </c>
      <c r="R12" s="1261" t="e">
        <v>#DIV/0!</v>
      </c>
    </row>
    <row r="13" spans="1:20" s="95" customFormat="1" ht="43.5">
      <c r="A13" s="357" t="s">
        <v>391</v>
      </c>
      <c r="B13" s="97">
        <v>14182250.743325723</v>
      </c>
      <c r="C13" s="101">
        <v>989189.95811727282</v>
      </c>
      <c r="D13" s="101">
        <v>1013255.3520929476</v>
      </c>
      <c r="E13" s="127">
        <v>16184696.053535944</v>
      </c>
      <c r="F13" s="600">
        <v>882</v>
      </c>
      <c r="G13" s="671" t="s">
        <v>256</v>
      </c>
      <c r="H13" s="129">
        <v>18349.995525550956</v>
      </c>
      <c r="I13" s="97">
        <v>15810594.907846993</v>
      </c>
      <c r="J13" s="101">
        <v>1055155.5871856951</v>
      </c>
      <c r="K13" s="101">
        <v>1247172.4899361045</v>
      </c>
      <c r="L13" s="127">
        <v>18112922.984968793</v>
      </c>
      <c r="M13" s="1473">
        <v>882</v>
      </c>
      <c r="N13" s="1260" t="s">
        <v>256</v>
      </c>
      <c r="O13" s="129">
        <v>20536.193860508836</v>
      </c>
      <c r="P13" s="862">
        <v>11.913890289039927</v>
      </c>
      <c r="Q13" s="863">
        <v>0</v>
      </c>
      <c r="R13" s="1261">
        <v>11.913890289039955</v>
      </c>
    </row>
    <row r="14" spans="1:20" s="95" customFormat="1">
      <c r="A14" s="357"/>
      <c r="B14" s="97"/>
      <c r="C14" s="101"/>
      <c r="D14" s="101"/>
      <c r="E14" s="127">
        <v>0</v>
      </c>
      <c r="F14" s="600"/>
      <c r="G14" s="671"/>
      <c r="H14" s="129" t="e">
        <v>#DIV/0!</v>
      </c>
      <c r="I14" s="97"/>
      <c r="J14" s="101"/>
      <c r="K14" s="101"/>
      <c r="L14" s="127">
        <v>0</v>
      </c>
      <c r="M14" s="1471"/>
      <c r="N14" s="128"/>
      <c r="O14" s="129" t="e">
        <v>#DIV/0!</v>
      </c>
      <c r="P14" s="862" t="e">
        <v>#DIV/0!</v>
      </c>
      <c r="Q14" s="863" t="e">
        <v>#DIV/0!</v>
      </c>
      <c r="R14" s="1261" t="e">
        <v>#DIV/0!</v>
      </c>
    </row>
    <row r="15" spans="1:20" s="95" customFormat="1" ht="43.5">
      <c r="A15" s="585" t="s">
        <v>392</v>
      </c>
      <c r="B15" s="670">
        <v>14691704.472901683</v>
      </c>
      <c r="C15" s="514">
        <v>1044185.7027455595</v>
      </c>
      <c r="D15" s="514">
        <v>689544.76756772748</v>
      </c>
      <c r="E15" s="492">
        <v>16425434.94321497</v>
      </c>
      <c r="F15" s="847">
        <v>1</v>
      </c>
      <c r="G15" s="861" t="s">
        <v>1</v>
      </c>
      <c r="H15" s="515">
        <v>16425434.94321497</v>
      </c>
      <c r="I15" s="670">
        <v>18552908.119823478</v>
      </c>
      <c r="J15" s="514">
        <v>1309019.7783093574</v>
      </c>
      <c r="K15" s="514">
        <v>939839.39565323456</v>
      </c>
      <c r="L15" s="492">
        <v>20801767.293786068</v>
      </c>
      <c r="M15" s="1472">
        <v>1</v>
      </c>
      <c r="N15" s="503" t="s">
        <v>1</v>
      </c>
      <c r="O15" s="515">
        <v>20801767.293786068</v>
      </c>
      <c r="P15" s="865">
        <v>26.643631451469574</v>
      </c>
      <c r="Q15" s="866">
        <v>0</v>
      </c>
      <c r="R15" s="1466">
        <v>26.643631451469574</v>
      </c>
    </row>
    <row r="16" spans="1:20" s="95" customFormat="1" ht="43.5">
      <c r="A16" s="357" t="s">
        <v>393</v>
      </c>
      <c r="B16" s="97">
        <v>1198605.7719203955</v>
      </c>
      <c r="C16" s="101">
        <v>84572.829038962213</v>
      </c>
      <c r="D16" s="101">
        <v>41240.228077707892</v>
      </c>
      <c r="E16" s="127">
        <v>1324418.8290370656</v>
      </c>
      <c r="F16" s="600">
        <v>1</v>
      </c>
      <c r="G16" s="671" t="s">
        <v>1</v>
      </c>
      <c r="H16" s="129">
        <v>1324418.8290370656</v>
      </c>
      <c r="I16" s="97">
        <v>1131596.8478330399</v>
      </c>
      <c r="J16" s="101">
        <v>80901.617847565794</v>
      </c>
      <c r="K16" s="101">
        <v>47606.520982382579</v>
      </c>
      <c r="L16" s="127">
        <v>1260104.9866629883</v>
      </c>
      <c r="M16" s="1471">
        <v>1</v>
      </c>
      <c r="N16" s="128" t="s">
        <v>1</v>
      </c>
      <c r="O16" s="129">
        <v>1260104.9866629883</v>
      </c>
      <c r="P16" s="862">
        <v>-4.8560048350292249</v>
      </c>
      <c r="Q16" s="863">
        <v>0</v>
      </c>
      <c r="R16" s="1261">
        <v>-4.8560048350292249</v>
      </c>
    </row>
    <row r="17" spans="1:18" s="95" customFormat="1" ht="43.5">
      <c r="A17" s="585" t="s">
        <v>371</v>
      </c>
      <c r="B17" s="670">
        <v>8674749.0250455122</v>
      </c>
      <c r="C17" s="514">
        <v>619929.16269649274</v>
      </c>
      <c r="D17" s="514">
        <v>384580.72449163313</v>
      </c>
      <c r="E17" s="492">
        <v>9679258.9122336376</v>
      </c>
      <c r="F17" s="847">
        <v>1</v>
      </c>
      <c r="G17" s="861" t="s">
        <v>1</v>
      </c>
      <c r="H17" s="515">
        <v>9679258.9122336376</v>
      </c>
      <c r="I17" s="670">
        <v>5967643.922380357</v>
      </c>
      <c r="J17" s="514">
        <v>400112.26437695941</v>
      </c>
      <c r="K17" s="514">
        <v>331375.19825825829</v>
      </c>
      <c r="L17" s="492">
        <v>6699131.3850155752</v>
      </c>
      <c r="M17" s="1472">
        <v>1</v>
      </c>
      <c r="N17" s="847" t="s">
        <v>1</v>
      </c>
      <c r="O17" s="515">
        <v>6699131.3850155752</v>
      </c>
      <c r="P17" s="865">
        <v>-30.7887985458419</v>
      </c>
      <c r="Q17" s="866">
        <v>0</v>
      </c>
      <c r="R17" s="1466">
        <v>-30.7887985458419</v>
      </c>
    </row>
    <row r="18" spans="1:18" s="95" customFormat="1">
      <c r="A18" s="357" t="s">
        <v>372</v>
      </c>
      <c r="B18" s="97">
        <v>21708192.806204315</v>
      </c>
      <c r="C18" s="101">
        <v>1567738.7234505177</v>
      </c>
      <c r="D18" s="101">
        <v>1053774.260629962</v>
      </c>
      <c r="E18" s="127">
        <v>24329705.790284798</v>
      </c>
      <c r="F18" s="600">
        <v>1</v>
      </c>
      <c r="G18" s="671" t="s">
        <v>1</v>
      </c>
      <c r="H18" s="129">
        <v>24329705.790284798</v>
      </c>
      <c r="I18" s="97">
        <v>18520694.301524691</v>
      </c>
      <c r="J18" s="101">
        <v>1326550.3824363744</v>
      </c>
      <c r="K18" s="101">
        <v>972111.82224476535</v>
      </c>
      <c r="L18" s="127">
        <v>20819356.506205834</v>
      </c>
      <c r="M18" s="1473">
        <v>1</v>
      </c>
      <c r="N18" s="1260" t="s">
        <v>1</v>
      </c>
      <c r="O18" s="129">
        <v>20819356.506205834</v>
      </c>
      <c r="P18" s="862">
        <v>-14.428243869190965</v>
      </c>
      <c r="Q18" s="863">
        <v>0</v>
      </c>
      <c r="R18" s="1261">
        <v>-14.428243869190965</v>
      </c>
    </row>
    <row r="19" spans="1:18" s="95" customFormat="1" ht="108.75">
      <c r="A19" s="1707" t="s">
        <v>463</v>
      </c>
      <c r="B19" s="1708">
        <v>2080858.2079653272</v>
      </c>
      <c r="C19" s="1630">
        <v>150451.40584640301</v>
      </c>
      <c r="D19" s="1630">
        <v>54884.736837749646</v>
      </c>
      <c r="E19" s="1709">
        <v>2286194.3506494802</v>
      </c>
      <c r="F19" s="1710">
        <v>28</v>
      </c>
      <c r="G19" s="1711" t="s">
        <v>7</v>
      </c>
      <c r="H19" s="1712">
        <v>81649.798237481431</v>
      </c>
      <c r="I19" s="1708"/>
      <c r="J19" s="1630"/>
      <c r="K19" s="1630"/>
      <c r="L19" s="1709">
        <v>0</v>
      </c>
      <c r="M19" s="1713"/>
      <c r="N19" s="1714"/>
      <c r="O19" s="1712" t="e">
        <v>#DIV/0!</v>
      </c>
      <c r="P19" s="1715">
        <v>-100</v>
      </c>
      <c r="Q19" s="1716">
        <v>-100</v>
      </c>
      <c r="R19" s="1717" t="e">
        <v>#DIV/0!</v>
      </c>
    </row>
    <row r="20" spans="1:18" s="95" customFormat="1" ht="65.25">
      <c r="A20" s="1700" t="s">
        <v>441</v>
      </c>
      <c r="B20" s="1701">
        <v>9166475.344925208</v>
      </c>
      <c r="C20" s="96">
        <v>636860.45578421117</v>
      </c>
      <c r="D20" s="96">
        <v>695262.4527171338</v>
      </c>
      <c r="E20" s="137">
        <v>10498598.253426552</v>
      </c>
      <c r="F20" s="868">
        <v>1</v>
      </c>
      <c r="G20" s="868" t="s">
        <v>6</v>
      </c>
      <c r="H20" s="139">
        <v>10498598.253426552</v>
      </c>
      <c r="I20" s="1701"/>
      <c r="J20" s="96"/>
      <c r="K20" s="96"/>
      <c r="L20" s="137">
        <v>0</v>
      </c>
      <c r="M20" s="1702"/>
      <c r="N20" s="1703"/>
      <c r="O20" s="139" t="e">
        <v>#DIV/0!</v>
      </c>
      <c r="P20" s="1704">
        <v>-100</v>
      </c>
      <c r="Q20" s="1705">
        <v>-100</v>
      </c>
      <c r="R20" s="1706" t="e">
        <v>#DIV/0!</v>
      </c>
    </row>
    <row r="21" spans="1:18" s="95" customFormat="1" ht="66" thickBot="1">
      <c r="A21" s="1224" t="s">
        <v>432</v>
      </c>
      <c r="B21" s="1032"/>
      <c r="C21" s="1034"/>
      <c r="D21" s="1034"/>
      <c r="E21" s="1018">
        <v>0</v>
      </c>
      <c r="F21" s="1225"/>
      <c r="G21" s="1225"/>
      <c r="H21" s="1238" t="e">
        <v>#DIV/0!</v>
      </c>
      <c r="I21" s="1226">
        <v>26056420.877064582</v>
      </c>
      <c r="J21" s="1034">
        <v>1880262.266214258</v>
      </c>
      <c r="K21" s="1034">
        <v>1421929.6865683522</v>
      </c>
      <c r="L21" s="1018">
        <v>29358612.829847194</v>
      </c>
      <c r="M21" s="1474">
        <v>2</v>
      </c>
      <c r="N21" s="1227" t="s">
        <v>459</v>
      </c>
      <c r="O21" s="1238">
        <v>14679306.414923597</v>
      </c>
      <c r="P21" s="1228" t="e">
        <v>#DIV/0!</v>
      </c>
      <c r="Q21" s="1229" t="e">
        <v>#DIV/0!</v>
      </c>
      <c r="R21" s="1467" t="e">
        <v>#DIV/0!</v>
      </c>
    </row>
    <row r="22" spans="1:18" s="108" customFormat="1" ht="22.5" thickBot="1">
      <c r="A22" s="1230" t="s">
        <v>108</v>
      </c>
      <c r="B22" s="1231">
        <v>577020617.50999999</v>
      </c>
      <c r="C22" s="1231">
        <v>41360637.720000006</v>
      </c>
      <c r="D22" s="1231">
        <v>43873491.26000002</v>
      </c>
      <c r="E22" s="1231">
        <v>662254746.49000001</v>
      </c>
      <c r="F22" s="1232"/>
      <c r="G22" s="1233"/>
      <c r="H22" s="1468"/>
      <c r="I22" s="1234">
        <v>544957099.97567391</v>
      </c>
      <c r="J22" s="1231">
        <v>41536622.211489186</v>
      </c>
      <c r="K22" s="1235">
        <v>48646178.28896261</v>
      </c>
      <c r="L22" s="1231">
        <v>635139900.47612572</v>
      </c>
      <c r="M22" s="1232"/>
      <c r="N22" s="1233"/>
      <c r="O22" s="1468"/>
      <c r="P22" s="1236"/>
      <c r="Q22" s="1237"/>
      <c r="R22" s="1469"/>
    </row>
    <row r="23" spans="1:18" ht="22.5" thickTop="1">
      <c r="B23" s="91">
        <v>577020617.50999987</v>
      </c>
      <c r="C23" s="91">
        <v>41360637.719999999</v>
      </c>
      <c r="D23" s="91">
        <v>43873491.260000028</v>
      </c>
      <c r="E23" s="91">
        <v>662254746.48999977</v>
      </c>
      <c r="I23" s="91">
        <v>544957099.97567391</v>
      </c>
      <c r="J23" s="91">
        <v>41536622.211489186</v>
      </c>
      <c r="K23" s="91">
        <v>48646178.28896261</v>
      </c>
      <c r="L23" s="91">
        <v>635139900.47612572</v>
      </c>
    </row>
    <row r="24" spans="1:18">
      <c r="B24" s="91">
        <v>0</v>
      </c>
      <c r="C24" s="91">
        <v>0</v>
      </c>
      <c r="D24" s="91">
        <v>0</v>
      </c>
      <c r="E24" s="91">
        <v>0</v>
      </c>
      <c r="L24" s="91" t="s">
        <v>161</v>
      </c>
      <c r="M24" s="1799">
        <v>643136559.86000001</v>
      </c>
      <c r="N24" s="1799"/>
      <c r="O24" s="91">
        <v>-7996659.3838742971</v>
      </c>
    </row>
    <row r="25" spans="1:18">
      <c r="I25" s="91">
        <v>0</v>
      </c>
      <c r="J25" s="91">
        <v>0</v>
      </c>
      <c r="K25" s="91">
        <v>0</v>
      </c>
      <c r="L25" s="91">
        <v>0</v>
      </c>
    </row>
    <row r="26" spans="1:18">
      <c r="E26" s="91">
        <v>81071968.896108478</v>
      </c>
    </row>
  </sheetData>
  <mergeCells count="7">
    <mergeCell ref="M24:N24"/>
    <mergeCell ref="A1:T1"/>
    <mergeCell ref="A3:A4"/>
    <mergeCell ref="B3:H3"/>
    <mergeCell ref="I3:O3"/>
    <mergeCell ref="P3:R3"/>
    <mergeCell ref="Q2:R2"/>
  </mergeCells>
  <phoneticPr fontId="2" type="noConversion"/>
  <pageMargins left="0.55118110236220474" right="0.19685039370078741" top="0.59055118110236227" bottom="0.19685039370078741" header="0" footer="0"/>
  <pageSetup paperSize="9" scale="60" orientation="landscape" r:id="rId1"/>
  <headerFooter alignWithMargins="0"/>
  <rowBreaks count="1" manualBreakCount="1">
    <brk id="19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Normal="115" zoomScaleSheetLayoutView="100" workbookViewId="0">
      <selection activeCell="B15" sqref="B15"/>
    </sheetView>
  </sheetViews>
  <sheetFormatPr defaultRowHeight="21.75"/>
  <cols>
    <col min="1" max="1" width="5.140625" style="192" customWidth="1"/>
    <col min="2" max="2" width="59.28515625" style="192" customWidth="1"/>
    <col min="3" max="3" width="77.140625" style="192" customWidth="1"/>
    <col min="4" max="16384" width="9.140625" style="192"/>
  </cols>
  <sheetData>
    <row r="1" spans="1:4" s="885" customFormat="1" ht="24">
      <c r="A1" s="1596" t="s">
        <v>109</v>
      </c>
    </row>
    <row r="2" spans="1:4" s="885" customFormat="1" ht="24" thickBot="1">
      <c r="B2" s="885" t="s">
        <v>111</v>
      </c>
    </row>
    <row r="3" spans="1:4" s="110" customFormat="1" ht="22.5" thickBot="1">
      <c r="A3" s="1804" t="s">
        <v>44</v>
      </c>
      <c r="B3" s="1805"/>
      <c r="C3" s="886" t="s">
        <v>43</v>
      </c>
    </row>
    <row r="4" spans="1:4">
      <c r="A4" s="1675" t="s">
        <v>501</v>
      </c>
      <c r="B4" s="1682"/>
      <c r="C4" s="1677"/>
      <c r="D4" s="110"/>
    </row>
    <row r="5" spans="1:4" ht="65.25">
      <c r="A5" s="908"/>
      <c r="B5" s="408" t="s">
        <v>469</v>
      </c>
      <c r="C5" s="1681" t="s">
        <v>530</v>
      </c>
      <c r="D5" s="110"/>
    </row>
    <row r="6" spans="1:4" ht="22.5" thickBot="1">
      <c r="A6" s="312"/>
      <c r="B6" s="1205"/>
      <c r="C6" s="1678"/>
      <c r="D6" s="110"/>
    </row>
    <row r="7" spans="1:4">
      <c r="A7" s="1675" t="s">
        <v>488</v>
      </c>
      <c r="B7" s="1676"/>
      <c r="C7" s="1679"/>
      <c r="D7" s="110"/>
    </row>
    <row r="8" spans="1:4" ht="87">
      <c r="A8" s="306"/>
      <c r="B8" s="408" t="s">
        <v>392</v>
      </c>
      <c r="C8" s="1679" t="s">
        <v>531</v>
      </c>
      <c r="D8" s="110"/>
    </row>
    <row r="9" spans="1:4" ht="87">
      <c r="A9" s="126"/>
      <c r="B9" s="165" t="s">
        <v>371</v>
      </c>
      <c r="C9" s="1680" t="s">
        <v>532</v>
      </c>
      <c r="D9" s="110"/>
    </row>
    <row r="10" spans="1:4" ht="22.5" thickBot="1">
      <c r="A10" s="312"/>
      <c r="B10" s="1205"/>
      <c r="C10" s="1678"/>
      <c r="D10" s="110"/>
    </row>
  </sheetData>
  <mergeCells count="1">
    <mergeCell ref="A3:B3"/>
  </mergeCells>
  <phoneticPr fontId="2" type="noConversion"/>
  <printOptions horizontalCentered="1"/>
  <pageMargins left="0.55118110236220474" right="0" top="0.59055118110236227" bottom="0.19685039370078741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view="pageBreakPreview" zoomScale="90" zoomScaleNormal="100" zoomScaleSheetLayoutView="90" workbookViewId="0">
      <pane xSplit="2" ySplit="4" topLeftCell="J4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21.75"/>
  <cols>
    <col min="1" max="1" width="2.85546875" style="120" customWidth="1"/>
    <col min="2" max="2" width="27.140625" style="120" customWidth="1"/>
    <col min="3" max="3" width="16" style="120" customWidth="1"/>
    <col min="4" max="4" width="14.85546875" style="120" customWidth="1"/>
    <col min="5" max="5" width="15" style="120" customWidth="1"/>
    <col min="6" max="6" width="16.140625" style="120" customWidth="1"/>
    <col min="7" max="7" width="5.140625" style="148" customWidth="1"/>
    <col min="8" max="8" width="7.7109375" style="146" customWidth="1"/>
    <col min="9" max="9" width="14.42578125" style="120" customWidth="1"/>
    <col min="10" max="10" width="3.140625" style="120" customWidth="1"/>
    <col min="11" max="11" width="32.7109375" style="120" customWidth="1"/>
    <col min="12" max="12" width="16.140625" style="120" customWidth="1"/>
    <col min="13" max="13" width="14.7109375" style="120" customWidth="1"/>
    <col min="14" max="14" width="14.85546875" style="120" customWidth="1"/>
    <col min="15" max="15" width="14.7109375" style="120" customWidth="1"/>
    <col min="16" max="16" width="8.28515625" style="120" customWidth="1"/>
    <col min="17" max="17" width="7.28515625" style="148" customWidth="1"/>
    <col min="18" max="18" width="15.28515625" style="149" customWidth="1"/>
    <col min="19" max="19" width="9" style="120" customWidth="1"/>
    <col min="20" max="20" width="10" style="120" customWidth="1"/>
    <col min="21" max="21" width="9" style="202" customWidth="1"/>
    <col min="22" max="22" width="7.7109375" style="120" customWidth="1"/>
    <col min="23" max="23" width="16.7109375" style="120" customWidth="1"/>
    <col min="24" max="16384" width="9.140625" style="120"/>
  </cols>
  <sheetData>
    <row r="1" spans="1:23" s="115" customFormat="1" ht="24">
      <c r="A1" s="1811" t="s">
        <v>346</v>
      </c>
      <c r="B1" s="1811"/>
      <c r="C1" s="1811"/>
      <c r="D1" s="1811"/>
      <c r="E1" s="1811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  <c r="Q1" s="1811"/>
      <c r="R1" s="1811"/>
      <c r="S1" s="1811"/>
      <c r="T1" s="1811"/>
      <c r="U1" s="1811"/>
      <c r="V1" s="1811"/>
    </row>
    <row r="2" spans="1:23" s="115" customFormat="1" ht="24.75" thickBot="1">
      <c r="A2" s="116" t="s">
        <v>348</v>
      </c>
      <c r="B2" s="116"/>
      <c r="G2" s="117"/>
      <c r="H2" s="673"/>
      <c r="Q2" s="117"/>
      <c r="R2" s="118"/>
      <c r="T2" s="104" t="s">
        <v>170</v>
      </c>
      <c r="U2" s="1277"/>
    </row>
    <row r="3" spans="1:23" ht="21" customHeight="1">
      <c r="A3" s="1785" t="s">
        <v>267</v>
      </c>
      <c r="B3" s="1808"/>
      <c r="C3" s="1792" t="s">
        <v>265</v>
      </c>
      <c r="D3" s="1789"/>
      <c r="E3" s="1789"/>
      <c r="F3" s="1789"/>
      <c r="G3" s="1789"/>
      <c r="H3" s="1789"/>
      <c r="I3" s="1790"/>
      <c r="J3" s="1785" t="s">
        <v>373</v>
      </c>
      <c r="K3" s="1808"/>
      <c r="L3" s="1792" t="s">
        <v>344</v>
      </c>
      <c r="M3" s="1789"/>
      <c r="N3" s="1789"/>
      <c r="O3" s="1789"/>
      <c r="P3" s="1789"/>
      <c r="Q3" s="1789"/>
      <c r="R3" s="1790"/>
      <c r="S3" s="1812" t="s">
        <v>103</v>
      </c>
      <c r="T3" s="1813"/>
      <c r="U3" s="1814"/>
      <c r="V3" s="119"/>
    </row>
    <row r="4" spans="1:23" ht="87.75" thickBot="1">
      <c r="A4" s="1809"/>
      <c r="B4" s="1810"/>
      <c r="C4" s="121" t="s">
        <v>51</v>
      </c>
      <c r="D4" s="121" t="s">
        <v>53</v>
      </c>
      <c r="E4" s="121" t="s">
        <v>61</v>
      </c>
      <c r="F4" s="121" t="s">
        <v>62</v>
      </c>
      <c r="G4" s="674" t="s">
        <v>67</v>
      </c>
      <c r="H4" s="121" t="s">
        <v>65</v>
      </c>
      <c r="I4" s="125" t="s">
        <v>72</v>
      </c>
      <c r="J4" s="1809"/>
      <c r="K4" s="1810"/>
      <c r="L4" s="121" t="s">
        <v>51</v>
      </c>
      <c r="M4" s="121" t="s">
        <v>53</v>
      </c>
      <c r="N4" s="121" t="s">
        <v>61</v>
      </c>
      <c r="O4" s="121" t="s">
        <v>62</v>
      </c>
      <c r="P4" s="122" t="s">
        <v>67</v>
      </c>
      <c r="Q4" s="121" t="s">
        <v>65</v>
      </c>
      <c r="R4" s="123" t="s">
        <v>72</v>
      </c>
      <c r="S4" s="124" t="s">
        <v>104</v>
      </c>
      <c r="T4" s="121" t="s">
        <v>105</v>
      </c>
      <c r="U4" s="123" t="s">
        <v>106</v>
      </c>
    </row>
    <row r="5" spans="1:23" s="104" customFormat="1">
      <c r="A5" s="1683" t="s">
        <v>503</v>
      </c>
      <c r="B5" s="1326"/>
      <c r="C5" s="1326">
        <v>59728500.028602965</v>
      </c>
      <c r="D5" s="1326">
        <v>4827437.6101546604</v>
      </c>
      <c r="E5" s="1326">
        <v>1911891.4853619663</v>
      </c>
      <c r="F5" s="1326">
        <v>66467829.124119587</v>
      </c>
      <c r="G5" s="1326"/>
      <c r="H5" s="1385"/>
      <c r="I5" s="1329"/>
      <c r="J5" s="1683" t="s">
        <v>503</v>
      </c>
      <c r="K5" s="1326"/>
      <c r="L5" s="1326">
        <v>60029881.812019035</v>
      </c>
      <c r="M5" s="1326">
        <v>5401378.5629750406</v>
      </c>
      <c r="N5" s="1326">
        <v>2268122.5883384803</v>
      </c>
      <c r="O5" s="1326">
        <v>67699382.963332564</v>
      </c>
      <c r="P5" s="1381"/>
      <c r="Q5" s="1385"/>
      <c r="R5" s="1329"/>
      <c r="S5" s="1382"/>
      <c r="T5" s="1337"/>
      <c r="U5" s="1329"/>
      <c r="W5" s="104">
        <v>67699382.963332564</v>
      </c>
    </row>
    <row r="6" spans="1:23" s="103" customFormat="1" ht="65.25">
      <c r="A6" s="306">
        <v>1</v>
      </c>
      <c r="B6" s="143" t="s">
        <v>260</v>
      </c>
      <c r="C6" s="96">
        <v>9849229.6547166277</v>
      </c>
      <c r="D6" s="96">
        <v>796044.46191450348</v>
      </c>
      <c r="E6" s="96">
        <v>315270.90593618824</v>
      </c>
      <c r="F6" s="137">
        <v>10960545.022567321</v>
      </c>
      <c r="G6" s="138">
        <v>1</v>
      </c>
      <c r="H6" s="868" t="s">
        <v>1</v>
      </c>
      <c r="I6" s="139">
        <v>10960545.022567321</v>
      </c>
      <c r="J6" s="306">
        <v>1</v>
      </c>
      <c r="K6" s="143" t="s">
        <v>260</v>
      </c>
      <c r="L6" s="96">
        <v>9652804.9953726586</v>
      </c>
      <c r="M6" s="96">
        <v>868541.67292638659</v>
      </c>
      <c r="N6" s="96">
        <v>364714.1122048276</v>
      </c>
      <c r="O6" s="137">
        <v>10886060.780503873</v>
      </c>
      <c r="P6" s="138">
        <v>1</v>
      </c>
      <c r="Q6" s="138" t="s">
        <v>1</v>
      </c>
      <c r="R6" s="675">
        <v>10886060.780503873</v>
      </c>
      <c r="S6" s="869">
        <v>-0.67956695501992215</v>
      </c>
      <c r="T6" s="870">
        <v>0</v>
      </c>
      <c r="U6" s="1408">
        <v>-0.67956695501992215</v>
      </c>
      <c r="V6" s="103">
        <v>-0.70169404625448806</v>
      </c>
    </row>
    <row r="7" spans="1:23" s="103" customFormat="1">
      <c r="A7" s="126">
        <v>2</v>
      </c>
      <c r="B7" s="112" t="s">
        <v>42</v>
      </c>
      <c r="C7" s="101">
        <v>11085609.60530871</v>
      </c>
      <c r="D7" s="101">
        <v>895972.42044470483</v>
      </c>
      <c r="E7" s="101">
        <v>354847.05968318094</v>
      </c>
      <c r="F7" s="137">
        <v>12336429.085436596</v>
      </c>
      <c r="G7" s="128">
        <v>4</v>
      </c>
      <c r="H7" s="671" t="s">
        <v>20</v>
      </c>
      <c r="I7" s="129">
        <v>3084107.2713591489</v>
      </c>
      <c r="J7" s="126">
        <v>2</v>
      </c>
      <c r="K7" s="112" t="s">
        <v>42</v>
      </c>
      <c r="L7" s="101">
        <v>10259106.801674053</v>
      </c>
      <c r="M7" s="101">
        <v>923095.59641243448</v>
      </c>
      <c r="N7" s="101">
        <v>387622.15034704638</v>
      </c>
      <c r="O7" s="127">
        <v>11569824.548433535</v>
      </c>
      <c r="P7" s="128">
        <v>4</v>
      </c>
      <c r="Q7" s="128" t="s">
        <v>20</v>
      </c>
      <c r="R7" s="129">
        <v>2892456.1371083837</v>
      </c>
      <c r="S7" s="130">
        <v>-6.2141526668203539</v>
      </c>
      <c r="T7" s="131">
        <v>0</v>
      </c>
      <c r="U7" s="1425">
        <v>-6.2141526668203539</v>
      </c>
      <c r="V7" s="103">
        <v>-6.2350467360147093</v>
      </c>
    </row>
    <row r="8" spans="1:23" s="103" customFormat="1">
      <c r="A8" s="729">
        <v>3</v>
      </c>
      <c r="B8" s="112" t="s">
        <v>148</v>
      </c>
      <c r="C8" s="101">
        <v>7699003.653686923</v>
      </c>
      <c r="D8" s="101">
        <v>622256.7079489358</v>
      </c>
      <c r="E8" s="101">
        <v>246442.81246315746</v>
      </c>
      <c r="F8" s="137">
        <v>8567703.1740990169</v>
      </c>
      <c r="G8" s="128">
        <v>18</v>
      </c>
      <c r="H8" s="671" t="s">
        <v>1</v>
      </c>
      <c r="I8" s="129">
        <v>475983.50967216759</v>
      </c>
      <c r="J8" s="126">
        <v>3</v>
      </c>
      <c r="K8" s="112" t="s">
        <v>148</v>
      </c>
      <c r="L8" s="101">
        <v>6633301.9402281027</v>
      </c>
      <c r="M8" s="101">
        <v>596852.33120874211</v>
      </c>
      <c r="N8" s="101">
        <v>250627.54601140216</v>
      </c>
      <c r="O8" s="127">
        <v>7480781.8174482472</v>
      </c>
      <c r="P8" s="128">
        <v>18</v>
      </c>
      <c r="Q8" s="128" t="s">
        <v>1</v>
      </c>
      <c r="R8" s="129">
        <v>415598.98985823593</v>
      </c>
      <c r="S8" s="130">
        <v>-12.68626298745545</v>
      </c>
      <c r="T8" s="131">
        <v>0</v>
      </c>
      <c r="U8" s="1425">
        <v>-12.68626298745545</v>
      </c>
      <c r="V8" s="103">
        <v>-12.705715168297544</v>
      </c>
    </row>
    <row r="9" spans="1:23" s="103" customFormat="1">
      <c r="A9" s="111">
        <v>4</v>
      </c>
      <c r="B9" s="112" t="s">
        <v>25</v>
      </c>
      <c r="C9" s="101">
        <v>4617013.052211009</v>
      </c>
      <c r="D9" s="101">
        <v>373160.9272649553</v>
      </c>
      <c r="E9" s="101">
        <v>147789.21181848002</v>
      </c>
      <c r="F9" s="137">
        <v>5137963.1912944438</v>
      </c>
      <c r="G9" s="128">
        <v>26</v>
      </c>
      <c r="H9" s="671" t="s">
        <v>21</v>
      </c>
      <c r="I9" s="129">
        <v>197613.96889594014</v>
      </c>
      <c r="J9" s="111">
        <v>4</v>
      </c>
      <c r="K9" s="112" t="s">
        <v>25</v>
      </c>
      <c r="L9" s="101">
        <v>4826402.4976863293</v>
      </c>
      <c r="M9" s="101">
        <v>434270.83646319329</v>
      </c>
      <c r="N9" s="101">
        <v>182357.0561024138</v>
      </c>
      <c r="O9" s="127">
        <v>5443030.3902519364</v>
      </c>
      <c r="P9" s="128">
        <v>26</v>
      </c>
      <c r="Q9" s="128" t="s">
        <v>21</v>
      </c>
      <c r="R9" s="129">
        <v>209347.32270199756</v>
      </c>
      <c r="S9" s="130">
        <v>5.9375123487530175</v>
      </c>
      <c r="T9" s="131">
        <v>0</v>
      </c>
      <c r="U9" s="1425">
        <v>5.9375123487530317</v>
      </c>
      <c r="V9" s="103">
        <v>5.9139110722680357</v>
      </c>
    </row>
    <row r="10" spans="1:23" s="103" customFormat="1" ht="43.5">
      <c r="A10" s="512">
        <v>5</v>
      </c>
      <c r="B10" s="112" t="s">
        <v>24</v>
      </c>
      <c r="C10" s="101">
        <v>5542804.8026543548</v>
      </c>
      <c r="D10" s="101">
        <v>447986.21022235241</v>
      </c>
      <c r="E10" s="101">
        <v>177423.52984159047</v>
      </c>
      <c r="F10" s="137">
        <v>6168214.5427182978</v>
      </c>
      <c r="G10" s="128">
        <v>12</v>
      </c>
      <c r="H10" s="671" t="s">
        <v>20</v>
      </c>
      <c r="I10" s="129">
        <v>514017.87855985813</v>
      </c>
      <c r="J10" s="111">
        <v>5</v>
      </c>
      <c r="K10" s="112" t="s">
        <v>24</v>
      </c>
      <c r="L10" s="101">
        <v>4826402.4976863293</v>
      </c>
      <c r="M10" s="101">
        <v>434270.83646319329</v>
      </c>
      <c r="N10" s="101">
        <v>182357.0561024138</v>
      </c>
      <c r="O10" s="127">
        <v>5443030.3902519364</v>
      </c>
      <c r="P10" s="128">
        <v>12</v>
      </c>
      <c r="Q10" s="128" t="s">
        <v>20</v>
      </c>
      <c r="R10" s="129">
        <v>453585.86585432803</v>
      </c>
      <c r="S10" s="130">
        <v>-11.756791976739137</v>
      </c>
      <c r="T10" s="131">
        <v>0</v>
      </c>
      <c r="U10" s="1425">
        <v>-11.756791976739137</v>
      </c>
      <c r="V10" s="103">
        <v>-11.776451229673313</v>
      </c>
    </row>
    <row r="11" spans="1:23" s="103" customFormat="1" ht="43.5">
      <c r="A11" s="512">
        <v>6</v>
      </c>
      <c r="B11" s="112" t="s">
        <v>23</v>
      </c>
      <c r="C11" s="101">
        <v>4927601.2523597451</v>
      </c>
      <c r="D11" s="101">
        <v>398263.60283775954</v>
      </c>
      <c r="E11" s="101">
        <v>157731.04754236221</v>
      </c>
      <c r="F11" s="137">
        <v>5483595.9027398666</v>
      </c>
      <c r="G11" s="128">
        <v>16</v>
      </c>
      <c r="H11" s="671" t="s">
        <v>20</v>
      </c>
      <c r="I11" s="129">
        <v>342724.74392124166</v>
      </c>
      <c r="J11" s="111">
        <v>6</v>
      </c>
      <c r="K11" s="112" t="s">
        <v>23</v>
      </c>
      <c r="L11" s="101">
        <v>4220100.6913849376</v>
      </c>
      <c r="M11" s="101">
        <v>379716.9129771454</v>
      </c>
      <c r="N11" s="101">
        <v>159449.0179601952</v>
      </c>
      <c r="O11" s="127">
        <v>4759266.6223222781</v>
      </c>
      <c r="P11" s="128">
        <v>16</v>
      </c>
      <c r="Q11" s="128" t="s">
        <v>20</v>
      </c>
      <c r="R11" s="129">
        <v>297454.16389514238</v>
      </c>
      <c r="S11" s="130">
        <v>-13.209020016512881</v>
      </c>
      <c r="T11" s="131">
        <v>0</v>
      </c>
      <c r="U11" s="1425">
        <v>-13.209020016512881</v>
      </c>
      <c r="V11" s="103">
        <v>-13.228355734990473</v>
      </c>
    </row>
    <row r="12" spans="1:23" s="103" customFormat="1">
      <c r="A12" s="111">
        <v>7</v>
      </c>
      <c r="B12" s="112" t="s">
        <v>22</v>
      </c>
      <c r="C12" s="101">
        <v>11085609.60530871</v>
      </c>
      <c r="D12" s="101">
        <v>895972.42044470483</v>
      </c>
      <c r="E12" s="101">
        <v>354847.05968318094</v>
      </c>
      <c r="F12" s="137">
        <v>12336429.085436596</v>
      </c>
      <c r="G12" s="128">
        <v>40</v>
      </c>
      <c r="H12" s="671" t="s">
        <v>20</v>
      </c>
      <c r="I12" s="129">
        <v>308410.7271359149</v>
      </c>
      <c r="J12" s="111">
        <v>7</v>
      </c>
      <c r="K12" s="112" t="s">
        <v>22</v>
      </c>
      <c r="L12" s="101">
        <v>10859405.619794242</v>
      </c>
      <c r="M12" s="101">
        <v>977109.38204218494</v>
      </c>
      <c r="N12" s="101">
        <v>410303.37623043114</v>
      </c>
      <c r="O12" s="127">
        <v>12246818.378066858</v>
      </c>
      <c r="P12" s="128">
        <v>40</v>
      </c>
      <c r="Q12" s="128" t="s">
        <v>20</v>
      </c>
      <c r="R12" s="129">
        <v>306170.45945167146</v>
      </c>
      <c r="S12" s="130">
        <v>-0.72639097383151352</v>
      </c>
      <c r="T12" s="131">
        <v>0</v>
      </c>
      <c r="U12" s="1425">
        <v>-0.72639097383152773</v>
      </c>
      <c r="V12" s="103">
        <v>-0.7485076333824594</v>
      </c>
    </row>
    <row r="13" spans="1:23" s="103" customFormat="1" ht="43.5">
      <c r="A13" s="512">
        <v>8</v>
      </c>
      <c r="B13" s="112" t="s">
        <v>192</v>
      </c>
      <c r="C13" s="101">
        <v>1230407.1005892211</v>
      </c>
      <c r="D13" s="101">
        <v>99445.214769186015</v>
      </c>
      <c r="E13" s="101">
        <v>39384.964598456507</v>
      </c>
      <c r="F13" s="137">
        <v>1369237.2799568635</v>
      </c>
      <c r="G13" s="128">
        <v>3</v>
      </c>
      <c r="H13" s="671" t="s">
        <v>20</v>
      </c>
      <c r="I13" s="129">
        <v>456412.42665228783</v>
      </c>
      <c r="J13" s="111">
        <v>8</v>
      </c>
      <c r="K13" s="112" t="s">
        <v>374</v>
      </c>
      <c r="L13" s="101">
        <v>1218606.6007839865</v>
      </c>
      <c r="M13" s="101">
        <v>109647.98482839335</v>
      </c>
      <c r="N13" s="101">
        <v>46042.888543271161</v>
      </c>
      <c r="O13" s="127">
        <v>1374297.4741556512</v>
      </c>
      <c r="P13" s="128">
        <v>3</v>
      </c>
      <c r="Q13" s="128" t="s">
        <v>20</v>
      </c>
      <c r="R13" s="129">
        <v>458099.15805188374</v>
      </c>
      <c r="S13" s="130">
        <v>0.36956298757415595</v>
      </c>
      <c r="T13" s="131">
        <v>0</v>
      </c>
      <c r="U13" s="1425">
        <v>0.36956298757415595</v>
      </c>
      <c r="V13" s="103">
        <v>201.04160649813849</v>
      </c>
    </row>
    <row r="14" spans="1:23" s="103" customFormat="1" ht="43.5">
      <c r="A14" s="111">
        <v>9</v>
      </c>
      <c r="B14" s="112" t="s">
        <v>245</v>
      </c>
      <c r="C14" s="101">
        <v>1845610.6508838315</v>
      </c>
      <c r="D14" s="101">
        <v>149167.82215377901</v>
      </c>
      <c r="E14" s="101">
        <v>59077.446897684757</v>
      </c>
      <c r="F14" s="137">
        <v>2053855.9199352954</v>
      </c>
      <c r="G14" s="128">
        <v>1</v>
      </c>
      <c r="H14" s="671" t="s">
        <v>1</v>
      </c>
      <c r="I14" s="129">
        <v>2053855.9199352954</v>
      </c>
      <c r="J14" s="111">
        <v>9</v>
      </c>
      <c r="K14" s="928" t="s">
        <v>245</v>
      </c>
      <c r="L14" s="101">
        <v>1500747.0453004758</v>
      </c>
      <c r="M14" s="101">
        <v>135034.46407437604</v>
      </c>
      <c r="N14" s="101">
        <v>56703.064708462014</v>
      </c>
      <c r="O14" s="127">
        <v>1692484.5740833138</v>
      </c>
      <c r="P14" s="128">
        <v>1</v>
      </c>
      <c r="Q14" s="128" t="s">
        <v>1</v>
      </c>
      <c r="R14" s="129">
        <v>1692484.5740833138</v>
      </c>
      <c r="S14" s="130">
        <v>-17.594775872270844</v>
      </c>
      <c r="T14" s="131">
        <v>0</v>
      </c>
      <c r="U14" s="1425">
        <v>-17.594775872270844</v>
      </c>
      <c r="V14" s="103">
        <v>-17.613134510635376</v>
      </c>
    </row>
    <row r="15" spans="1:23" s="103" customFormat="1">
      <c r="A15" s="512">
        <v>10</v>
      </c>
      <c r="B15" s="112" t="s">
        <v>246</v>
      </c>
      <c r="C15" s="101">
        <v>1845610.6508838315</v>
      </c>
      <c r="D15" s="101">
        <v>149167.82215377901</v>
      </c>
      <c r="E15" s="101">
        <v>59077.446897684757</v>
      </c>
      <c r="F15" s="137">
        <v>2053855.9199352954</v>
      </c>
      <c r="G15" s="128">
        <v>1</v>
      </c>
      <c r="H15" s="671" t="s">
        <v>1</v>
      </c>
      <c r="I15" s="129">
        <v>2053855.9199352954</v>
      </c>
      <c r="J15" s="111">
        <v>10</v>
      </c>
      <c r="K15" s="1259" t="s">
        <v>315</v>
      </c>
      <c r="L15" s="101">
        <v>1812902.4307229745</v>
      </c>
      <c r="M15" s="101">
        <v>163121.63260184621</v>
      </c>
      <c r="N15" s="101">
        <v>68497.302167822112</v>
      </c>
      <c r="O15" s="127">
        <v>2044521.3654926429</v>
      </c>
      <c r="P15" s="128">
        <v>1</v>
      </c>
      <c r="Q15" s="128" t="s">
        <v>1</v>
      </c>
      <c r="R15" s="129">
        <v>2044521.3654926429</v>
      </c>
      <c r="S15" s="130">
        <v>-0.45448925370318705</v>
      </c>
      <c r="T15" s="131">
        <v>0</v>
      </c>
      <c r="U15" s="1425">
        <v>-0.45448925370318705</v>
      </c>
      <c r="V15" s="103">
        <v>-0.4766664888475276</v>
      </c>
    </row>
    <row r="16" spans="1:23" s="103" customFormat="1" ht="43.5">
      <c r="A16" s="111"/>
      <c r="B16" s="112"/>
      <c r="C16" s="101"/>
      <c r="D16" s="101"/>
      <c r="E16" s="101"/>
      <c r="F16" s="127"/>
      <c r="G16" s="128"/>
      <c r="H16" s="671"/>
      <c r="I16" s="129"/>
      <c r="J16" s="111">
        <v>11</v>
      </c>
      <c r="K16" s="112" t="s">
        <v>362</v>
      </c>
      <c r="L16" s="101">
        <v>4220100.6913849376</v>
      </c>
      <c r="M16" s="101">
        <v>379716.9129771454</v>
      </c>
      <c r="N16" s="101">
        <v>159449.0179601952</v>
      </c>
      <c r="O16" s="127">
        <v>4759266.6223222781</v>
      </c>
      <c r="P16" s="128">
        <v>1</v>
      </c>
      <c r="Q16" s="128" t="s">
        <v>1</v>
      </c>
      <c r="R16" s="129">
        <v>4759266.6223222781</v>
      </c>
      <c r="S16" s="130" t="e">
        <v>#DIV/0!</v>
      </c>
      <c r="T16" s="131" t="e">
        <v>#DIV/0!</v>
      </c>
      <c r="U16" s="1425" t="e">
        <v>#DIV/0!</v>
      </c>
      <c r="V16" s="103" t="e">
        <v>#DIV/0!</v>
      </c>
    </row>
    <row r="17" spans="1:23" s="103" customFormat="1" ht="22.5" thickBot="1">
      <c r="A17" s="894"/>
      <c r="B17" s="416"/>
      <c r="C17" s="1034"/>
      <c r="D17" s="1034"/>
      <c r="E17" s="1034"/>
      <c r="F17" s="1018"/>
      <c r="G17" s="1019"/>
      <c r="H17" s="1225"/>
      <c r="I17" s="1238"/>
      <c r="J17" s="894"/>
      <c r="K17" s="416"/>
      <c r="L17" s="1034"/>
      <c r="M17" s="1034"/>
      <c r="N17" s="1034"/>
      <c r="O17" s="1018"/>
      <c r="P17" s="1019"/>
      <c r="Q17" s="1019"/>
      <c r="R17" s="1238"/>
      <c r="S17" s="1239"/>
      <c r="T17" s="1240"/>
      <c r="U17" s="1442"/>
    </row>
    <row r="18" spans="1:23" s="104" customFormat="1">
      <c r="A18" s="1684" t="s">
        <v>502</v>
      </c>
      <c r="B18" s="1685"/>
      <c r="C18" s="1326">
        <v>2159213.9007070898</v>
      </c>
      <c r="D18" s="1326">
        <v>815905.5142678495</v>
      </c>
      <c r="E18" s="1326">
        <v>324906.60885783995</v>
      </c>
      <c r="F18" s="1326">
        <v>3300026.0238327789</v>
      </c>
      <c r="G18" s="1381"/>
      <c r="H18" s="1385"/>
      <c r="I18" s="1329"/>
      <c r="J18" s="1684" t="s">
        <v>502</v>
      </c>
      <c r="K18" s="1685"/>
      <c r="L18" s="1326">
        <v>1484574.4158746223</v>
      </c>
      <c r="M18" s="1326">
        <v>991869.03609959164</v>
      </c>
      <c r="N18" s="1326">
        <v>200915.20691336552</v>
      </c>
      <c r="O18" s="1326">
        <v>2677358.6588875796</v>
      </c>
      <c r="P18" s="1381"/>
      <c r="Q18" s="1385"/>
      <c r="R18" s="1329"/>
      <c r="S18" s="1686"/>
      <c r="T18" s="1687"/>
      <c r="U18" s="1329"/>
      <c r="W18" s="104">
        <v>2677358.6588875796</v>
      </c>
    </row>
    <row r="19" spans="1:23" s="103" customFormat="1" ht="43.5">
      <c r="A19" s="697">
        <v>1</v>
      </c>
      <c r="B19" s="691" t="s">
        <v>160</v>
      </c>
      <c r="C19" s="692">
        <v>2159213.9007070898</v>
      </c>
      <c r="D19" s="692">
        <v>815905.5142678495</v>
      </c>
      <c r="E19" s="692">
        <v>324906.60885783995</v>
      </c>
      <c r="F19" s="137">
        <v>3300026.0238327789</v>
      </c>
      <c r="G19" s="693">
        <v>5</v>
      </c>
      <c r="H19" s="694" t="s">
        <v>1</v>
      </c>
      <c r="I19" s="668">
        <v>660005.20476655581</v>
      </c>
      <c r="J19" s="697">
        <v>1</v>
      </c>
      <c r="K19" s="691" t="s">
        <v>160</v>
      </c>
      <c r="L19" s="692">
        <v>1484574.4158746223</v>
      </c>
      <c r="M19" s="692">
        <v>991869.03609959164</v>
      </c>
      <c r="N19" s="692">
        <v>200915.20691336552</v>
      </c>
      <c r="O19" s="589">
        <v>2677358.6588875796</v>
      </c>
      <c r="P19" s="693">
        <v>5</v>
      </c>
      <c r="Q19" s="693" t="s">
        <v>1</v>
      </c>
      <c r="R19" s="668">
        <v>535471.73177751596</v>
      </c>
      <c r="S19" s="695">
        <v>-18.86855923099688</v>
      </c>
      <c r="T19" s="696">
        <v>0</v>
      </c>
      <c r="U19" s="1475">
        <v>-18.86855923099688</v>
      </c>
      <c r="V19" s="103">
        <v>-19.392240444236421</v>
      </c>
    </row>
    <row r="20" spans="1:23" s="103" customFormat="1" ht="22.5" thickBot="1">
      <c r="A20" s="894"/>
      <c r="B20" s="416"/>
      <c r="C20" s="1034"/>
      <c r="D20" s="1034"/>
      <c r="E20" s="1034"/>
      <c r="F20" s="1018"/>
      <c r="G20" s="1019"/>
      <c r="H20" s="1225"/>
      <c r="I20" s="1238"/>
      <c r="J20" s="894"/>
      <c r="K20" s="416"/>
      <c r="L20" s="1034"/>
      <c r="M20" s="1034"/>
      <c r="N20" s="1034"/>
      <c r="O20" s="1018"/>
      <c r="P20" s="1019"/>
      <c r="Q20" s="1019"/>
      <c r="R20" s="1238"/>
      <c r="S20" s="1239"/>
      <c r="T20" s="1240"/>
      <c r="U20" s="1442"/>
    </row>
    <row r="21" spans="1:23" s="104" customFormat="1">
      <c r="A21" s="1684" t="s">
        <v>511</v>
      </c>
      <c r="B21" s="1688"/>
      <c r="C21" s="1326">
        <v>15451290.274488382</v>
      </c>
      <c r="D21" s="1326">
        <v>1514155.8150029648</v>
      </c>
      <c r="E21" s="1326">
        <v>439272.6571659522</v>
      </c>
      <c r="F21" s="1326">
        <v>17404718.746657297</v>
      </c>
      <c r="G21" s="1381"/>
      <c r="H21" s="1385"/>
      <c r="I21" s="1329"/>
      <c r="J21" s="1684" t="s">
        <v>511</v>
      </c>
      <c r="K21" s="1688"/>
      <c r="L21" s="1326">
        <v>17807293.440571126</v>
      </c>
      <c r="M21" s="1326">
        <v>1642231.2976619494</v>
      </c>
      <c r="N21" s="1326">
        <v>474676.26916061569</v>
      </c>
      <c r="O21" s="1326">
        <v>19924201.007393692</v>
      </c>
      <c r="P21" s="1381"/>
      <c r="Q21" s="1385"/>
      <c r="R21" s="1329"/>
      <c r="S21" s="1382"/>
      <c r="T21" s="1337"/>
      <c r="U21" s="1329"/>
      <c r="W21" s="104">
        <v>19924201.007393692</v>
      </c>
    </row>
    <row r="22" spans="1:23" s="103" customFormat="1" ht="65.25">
      <c r="A22" s="113">
        <v>1</v>
      </c>
      <c r="B22" s="143" t="s">
        <v>32</v>
      </c>
      <c r="C22" s="96">
        <v>2820020.1305842404</v>
      </c>
      <c r="D22" s="96">
        <v>276349.0817462448</v>
      </c>
      <c r="E22" s="96">
        <v>80171.798860612107</v>
      </c>
      <c r="F22" s="137">
        <v>3176541.0111910976</v>
      </c>
      <c r="G22" s="138">
        <v>7</v>
      </c>
      <c r="H22" s="868" t="s">
        <v>1</v>
      </c>
      <c r="I22" s="139">
        <v>453791.57302729966</v>
      </c>
      <c r="J22" s="113">
        <v>1</v>
      </c>
      <c r="K22" s="143" t="s">
        <v>32</v>
      </c>
      <c r="L22" s="96">
        <v>3768961.0430519725</v>
      </c>
      <c r="M22" s="96">
        <v>347582.62423343671</v>
      </c>
      <c r="N22" s="96">
        <v>100466.49551197793</v>
      </c>
      <c r="O22" s="137">
        <v>4217010.1627973877</v>
      </c>
      <c r="P22" s="138">
        <v>8</v>
      </c>
      <c r="Q22" s="602" t="s">
        <v>1</v>
      </c>
      <c r="R22" s="675">
        <v>527126.27034967346</v>
      </c>
      <c r="S22" s="869">
        <v>32.754784148565079</v>
      </c>
      <c r="T22" s="870">
        <v>14.285714285714278</v>
      </c>
      <c r="U22" s="1408">
        <v>16.160436129994423</v>
      </c>
      <c r="V22" s="103">
        <v>16.228756931349224</v>
      </c>
    </row>
    <row r="23" spans="1:23" s="103" customFormat="1" ht="43.5">
      <c r="A23" s="111">
        <v>2</v>
      </c>
      <c r="B23" s="112" t="s">
        <v>33</v>
      </c>
      <c r="C23" s="101">
        <v>2255343.8708248213</v>
      </c>
      <c r="D23" s="101">
        <v>221013.38957298006</v>
      </c>
      <c r="E23" s="101">
        <v>64118.327813433527</v>
      </c>
      <c r="F23" s="127">
        <v>2540475.5882112347</v>
      </c>
      <c r="G23" s="128">
        <v>5</v>
      </c>
      <c r="H23" s="671" t="s">
        <v>1</v>
      </c>
      <c r="I23" s="129">
        <v>508095.11764224694</v>
      </c>
      <c r="J23" s="111">
        <v>2</v>
      </c>
      <c r="K23" s="112" t="s">
        <v>33</v>
      </c>
      <c r="L23" s="101">
        <v>3758984.9682953502</v>
      </c>
      <c r="M23" s="101">
        <v>346662.60669973254</v>
      </c>
      <c r="N23" s="101">
        <v>100200.57043121569</v>
      </c>
      <c r="O23" s="127">
        <v>4205848.1454262985</v>
      </c>
      <c r="P23" s="128">
        <v>7</v>
      </c>
      <c r="Q23" s="128" t="s">
        <v>1</v>
      </c>
      <c r="R23" s="129">
        <v>600835.44934661407</v>
      </c>
      <c r="S23" s="130">
        <v>65.553574493808213</v>
      </c>
      <c r="T23" s="131">
        <v>40</v>
      </c>
      <c r="U23" s="1425">
        <v>18.252553209863009</v>
      </c>
      <c r="V23" s="103">
        <v>18.32210450862452</v>
      </c>
    </row>
    <row r="24" spans="1:23" s="103" customFormat="1" ht="48" customHeight="1">
      <c r="A24" s="111">
        <v>3</v>
      </c>
      <c r="B24" s="112" t="s">
        <v>34</v>
      </c>
      <c r="C24" s="101">
        <v>3045218.4008454373</v>
      </c>
      <c r="D24" s="101">
        <v>298417.48279153497</v>
      </c>
      <c r="E24" s="101">
        <v>86574.076004427392</v>
      </c>
      <c r="F24" s="127">
        <v>3430209.9596413998</v>
      </c>
      <c r="G24" s="128">
        <v>4</v>
      </c>
      <c r="H24" s="671" t="s">
        <v>1</v>
      </c>
      <c r="I24" s="129">
        <v>857552.48991034995</v>
      </c>
      <c r="J24" s="111">
        <v>3</v>
      </c>
      <c r="K24" s="112" t="s">
        <v>34</v>
      </c>
      <c r="L24" s="101">
        <v>3509583.0993797882</v>
      </c>
      <c r="M24" s="101">
        <v>323662.16835712822</v>
      </c>
      <c r="N24" s="101">
        <v>93552.443412159439</v>
      </c>
      <c r="O24" s="127">
        <v>3926797.711149076</v>
      </c>
      <c r="P24" s="128">
        <v>5</v>
      </c>
      <c r="Q24" s="128" t="s">
        <v>1</v>
      </c>
      <c r="R24" s="129">
        <v>785359.54222981515</v>
      </c>
      <c r="S24" s="130">
        <v>14.476890841970217</v>
      </c>
      <c r="T24" s="131">
        <v>25</v>
      </c>
      <c r="U24" s="1425">
        <v>-8.4184873264238291</v>
      </c>
      <c r="V24" s="103">
        <v>-8.3646228391371125</v>
      </c>
    </row>
    <row r="25" spans="1:23" s="103" customFormat="1">
      <c r="A25" s="111">
        <v>4</v>
      </c>
      <c r="B25" s="112" t="s">
        <v>156</v>
      </c>
      <c r="C25" s="101">
        <v>3383015.8062372319</v>
      </c>
      <c r="D25" s="101">
        <v>331520.08435947006</v>
      </c>
      <c r="E25" s="101">
        <v>96177.491720150269</v>
      </c>
      <c r="F25" s="127">
        <v>3810713.382316852</v>
      </c>
      <c r="G25" s="128">
        <v>5</v>
      </c>
      <c r="H25" s="671" t="s">
        <v>1</v>
      </c>
      <c r="I25" s="129">
        <v>762142.67646337044</v>
      </c>
      <c r="J25" s="111">
        <v>4</v>
      </c>
      <c r="K25" s="112" t="s">
        <v>156</v>
      </c>
      <c r="L25" s="101">
        <v>3559463.4731629011</v>
      </c>
      <c r="M25" s="101">
        <v>328262.25602564908</v>
      </c>
      <c r="N25" s="101">
        <v>94882.068815970706</v>
      </c>
      <c r="O25" s="127">
        <v>3982607.7980045211</v>
      </c>
      <c r="P25" s="128">
        <v>5</v>
      </c>
      <c r="Q25" s="128" t="s">
        <v>1</v>
      </c>
      <c r="R25" s="129">
        <v>796521.55960090423</v>
      </c>
      <c r="S25" s="130">
        <v>4.5108198503021555</v>
      </c>
      <c r="T25" s="131">
        <v>0</v>
      </c>
      <c r="U25" s="1425">
        <v>4.5108198503021555</v>
      </c>
      <c r="V25" s="103">
        <v>4.5722888254566811</v>
      </c>
    </row>
    <row r="26" spans="1:23" s="103" customFormat="1">
      <c r="A26" s="111">
        <v>5</v>
      </c>
      <c r="B26" s="143" t="s">
        <v>157</v>
      </c>
      <c r="C26" s="96">
        <v>3947692.0659966506</v>
      </c>
      <c r="D26" s="96">
        <v>386855.77653273486</v>
      </c>
      <c r="E26" s="96">
        <v>112230.96276732888</v>
      </c>
      <c r="F26" s="137">
        <v>4446778.8052967144</v>
      </c>
      <c r="G26" s="138">
        <v>4</v>
      </c>
      <c r="H26" s="868" t="s">
        <v>1</v>
      </c>
      <c r="I26" s="139">
        <v>1111694.7013241786</v>
      </c>
      <c r="J26" s="113">
        <v>5</v>
      </c>
      <c r="K26" s="143" t="s">
        <v>157</v>
      </c>
      <c r="L26" s="96">
        <v>3210300.8566811141</v>
      </c>
      <c r="M26" s="96">
        <v>296061.64234600298</v>
      </c>
      <c r="N26" s="96">
        <v>85574.69098929195</v>
      </c>
      <c r="O26" s="137">
        <v>3591937.1900164089</v>
      </c>
      <c r="P26" s="138">
        <v>3</v>
      </c>
      <c r="Q26" s="128" t="s">
        <v>1</v>
      </c>
      <c r="R26" s="129">
        <v>1197312.3966721364</v>
      </c>
      <c r="S26" s="130">
        <v>-19.223839383737143</v>
      </c>
      <c r="T26" s="131">
        <v>-25</v>
      </c>
      <c r="U26" s="1425">
        <v>7.7015474883504993</v>
      </c>
      <c r="V26" s="103">
        <v>7.7648931185555767</v>
      </c>
    </row>
    <row r="27" spans="1:23" s="103" customFormat="1" ht="22.5" thickBot="1">
      <c r="A27" s="894"/>
      <c r="B27" s="416"/>
      <c r="C27" s="1034"/>
      <c r="D27" s="1034"/>
      <c r="E27" s="1034"/>
      <c r="F27" s="1018"/>
      <c r="G27" s="1019"/>
      <c r="H27" s="1225"/>
      <c r="I27" s="1238"/>
      <c r="J27" s="894"/>
      <c r="K27" s="416"/>
      <c r="L27" s="1034"/>
      <c r="M27" s="1034"/>
      <c r="N27" s="1034"/>
      <c r="O27" s="1018"/>
      <c r="P27" s="1019"/>
      <c r="Q27" s="1019"/>
      <c r="R27" s="1238"/>
      <c r="S27" s="1239"/>
      <c r="T27" s="1240"/>
      <c r="U27" s="1442"/>
    </row>
    <row r="28" spans="1:23" s="104" customFormat="1">
      <c r="A28" s="1684" t="s">
        <v>514</v>
      </c>
      <c r="B28" s="1688"/>
      <c r="C28" s="1326">
        <v>80033007.99866645</v>
      </c>
      <c r="D28" s="1326">
        <v>5786592.5325539606</v>
      </c>
      <c r="E28" s="1326">
        <v>2110951.4168365244</v>
      </c>
      <c r="F28" s="1326">
        <v>87930551.948056936</v>
      </c>
      <c r="G28" s="1381"/>
      <c r="H28" s="1385"/>
      <c r="I28" s="1329"/>
      <c r="J28" s="1684" t="s">
        <v>514</v>
      </c>
      <c r="K28" s="1688"/>
      <c r="L28" s="1326">
        <v>75383470.372585937</v>
      </c>
      <c r="M28" s="1326">
        <v>6966545.648730116</v>
      </c>
      <c r="N28" s="1326">
        <v>2207704.9344390947</v>
      </c>
      <c r="O28" s="1326">
        <v>84557720.955755144</v>
      </c>
      <c r="P28" s="1381"/>
      <c r="Q28" s="1385"/>
      <c r="R28" s="1329"/>
      <c r="S28" s="1382"/>
      <c r="T28" s="1337"/>
      <c r="U28" s="1329"/>
      <c r="W28" s="104">
        <v>84557720.955755144</v>
      </c>
    </row>
    <row r="29" spans="1:23" s="104" customFormat="1" ht="43.5">
      <c r="A29" s="871">
        <v>1</v>
      </c>
      <c r="B29" s="872" t="s">
        <v>30</v>
      </c>
      <c r="C29" s="667">
        <v>48307923.627995066</v>
      </c>
      <c r="D29" s="667">
        <v>3492787.2526495708</v>
      </c>
      <c r="E29" s="667">
        <v>1274170.2752025262</v>
      </c>
      <c r="F29" s="864">
        <v>53074881.155847162</v>
      </c>
      <c r="G29" s="155">
        <v>28</v>
      </c>
      <c r="H29" s="860" t="s">
        <v>7</v>
      </c>
      <c r="I29" s="156">
        <v>1895531.4698516843</v>
      </c>
      <c r="J29" s="871">
        <v>1</v>
      </c>
      <c r="K29" s="873" t="s">
        <v>30</v>
      </c>
      <c r="L29" s="667">
        <v>45531616.105041914</v>
      </c>
      <c r="M29" s="667">
        <v>4207793.5718329893</v>
      </c>
      <c r="N29" s="667">
        <v>1333453.7804012133</v>
      </c>
      <c r="O29" s="864">
        <v>51072863.457276121</v>
      </c>
      <c r="P29" s="155">
        <v>28</v>
      </c>
      <c r="Q29" s="860" t="s">
        <v>7</v>
      </c>
      <c r="R29" s="156">
        <v>1824030.8377598615</v>
      </c>
      <c r="S29" s="874">
        <v>-3.7720625180344456</v>
      </c>
      <c r="T29" s="875">
        <v>0</v>
      </c>
      <c r="U29" s="1412">
        <v>-3.7720625180344456</v>
      </c>
      <c r="V29" s="104">
        <v>-3.8324872106934862</v>
      </c>
      <c r="W29" s="103">
        <v>71500.632091822801</v>
      </c>
    </row>
    <row r="30" spans="1:23" s="103" customFormat="1" ht="43.5">
      <c r="A30" s="111">
        <v>2</v>
      </c>
      <c r="B30" s="112" t="s">
        <v>31</v>
      </c>
      <c r="C30" s="101">
        <v>23401651.538810063</v>
      </c>
      <c r="D30" s="101">
        <v>1691999.6565187781</v>
      </c>
      <c r="E30" s="101">
        <v>617242.19428299973</v>
      </c>
      <c r="F30" s="127">
        <v>25710893.389611844</v>
      </c>
      <c r="G30" s="128">
        <v>13</v>
      </c>
      <c r="H30" s="671" t="s">
        <v>1</v>
      </c>
      <c r="I30" s="129">
        <v>1977761.0299701418</v>
      </c>
      <c r="J30" s="111">
        <v>2</v>
      </c>
      <c r="K30" s="307" t="s">
        <v>409</v>
      </c>
      <c r="L30" s="101">
        <v>23519642.756246816</v>
      </c>
      <c r="M30" s="101">
        <v>2173562.2424037959</v>
      </c>
      <c r="N30" s="101">
        <v>688803.93954499764</v>
      </c>
      <c r="O30" s="127">
        <v>26382008.938195609</v>
      </c>
      <c r="P30" s="128">
        <v>13</v>
      </c>
      <c r="Q30" s="671" t="s">
        <v>1</v>
      </c>
      <c r="R30" s="129">
        <v>2029385.3029381237</v>
      </c>
      <c r="S30" s="130">
        <v>2.6102381524203224</v>
      </c>
      <c r="T30" s="131">
        <v>0</v>
      </c>
      <c r="U30" s="1425">
        <v>2.6102381524203224</v>
      </c>
      <c r="V30" s="103">
        <v>2.5458058028732751</v>
      </c>
      <c r="W30" s="103">
        <v>-51624.272967981873</v>
      </c>
    </row>
    <row r="31" spans="1:23" s="103" customFormat="1" ht="65.25">
      <c r="A31" s="111"/>
      <c r="B31" s="867" t="s">
        <v>428</v>
      </c>
      <c r="C31" s="101">
        <v>2080858.2079653272</v>
      </c>
      <c r="D31" s="101">
        <v>150451.40584640301</v>
      </c>
      <c r="E31" s="101">
        <v>54884.736837749646</v>
      </c>
      <c r="F31" s="127">
        <v>2286194.3506494802</v>
      </c>
      <c r="G31" s="128">
        <v>1</v>
      </c>
      <c r="H31" s="671" t="s">
        <v>1</v>
      </c>
      <c r="I31" s="129">
        <v>2286194.3506494802</v>
      </c>
      <c r="J31" s="111">
        <v>3</v>
      </c>
      <c r="K31" s="882" t="s">
        <v>428</v>
      </c>
      <c r="L31" s="101">
        <v>0</v>
      </c>
      <c r="M31" s="101">
        <v>0</v>
      </c>
      <c r="N31" s="101">
        <v>0</v>
      </c>
      <c r="O31" s="127">
        <v>0</v>
      </c>
      <c r="P31" s="128">
        <v>0</v>
      </c>
      <c r="Q31" s="671">
        <v>0</v>
      </c>
      <c r="R31" s="129" t="e">
        <v>#DIV/0!</v>
      </c>
      <c r="S31" s="130">
        <v>-100</v>
      </c>
      <c r="T31" s="131">
        <v>-100</v>
      </c>
      <c r="U31" s="1425" t="e">
        <v>#DIV/0!</v>
      </c>
      <c r="V31" s="103" t="e">
        <v>#DIV/0!</v>
      </c>
    </row>
    <row r="32" spans="1:23" s="103" customFormat="1" ht="65.25">
      <c r="A32" s="111"/>
      <c r="B32" s="867" t="s">
        <v>429</v>
      </c>
      <c r="C32" s="101">
        <v>2080858.2079653272</v>
      </c>
      <c r="D32" s="101">
        <v>150451.40584640301</v>
      </c>
      <c r="E32" s="101">
        <v>54884.736837749646</v>
      </c>
      <c r="F32" s="127">
        <v>2286194.3506494802</v>
      </c>
      <c r="G32" s="128">
        <v>1</v>
      </c>
      <c r="H32" s="671" t="s">
        <v>1</v>
      </c>
      <c r="I32" s="129">
        <v>2286194.3506494802</v>
      </c>
      <c r="J32" s="111">
        <v>4</v>
      </c>
      <c r="K32" s="882" t="s">
        <v>429</v>
      </c>
      <c r="L32" s="101">
        <v>0</v>
      </c>
      <c r="M32" s="101">
        <v>0</v>
      </c>
      <c r="N32" s="101">
        <v>0</v>
      </c>
      <c r="O32" s="127">
        <v>0</v>
      </c>
      <c r="P32" s="128">
        <v>0</v>
      </c>
      <c r="Q32" s="671">
        <v>0</v>
      </c>
      <c r="R32" s="129" t="e">
        <v>#DIV/0!</v>
      </c>
      <c r="S32" s="130">
        <v>-100</v>
      </c>
      <c r="T32" s="131">
        <v>-100</v>
      </c>
      <c r="U32" s="1425" t="e">
        <v>#DIV/0!</v>
      </c>
      <c r="V32" s="103" t="e">
        <v>#DIV/0!</v>
      </c>
    </row>
    <row r="33" spans="1:23" s="103" customFormat="1" ht="65.25">
      <c r="A33" s="111"/>
      <c r="B33" s="867" t="s">
        <v>419</v>
      </c>
      <c r="C33" s="101">
        <v>2080858.2079653272</v>
      </c>
      <c r="D33" s="101">
        <v>150451.40584640301</v>
      </c>
      <c r="E33" s="101">
        <v>54884.736837749646</v>
      </c>
      <c r="F33" s="127">
        <v>2286194.3506494802</v>
      </c>
      <c r="G33" s="128">
        <v>1</v>
      </c>
      <c r="H33" s="671" t="s">
        <v>1</v>
      </c>
      <c r="I33" s="129">
        <v>2286194.3506494802</v>
      </c>
      <c r="J33" s="111">
        <v>5</v>
      </c>
      <c r="K33" s="882" t="s">
        <v>419</v>
      </c>
      <c r="L33" s="101">
        <v>2110737.1704324065</v>
      </c>
      <c r="M33" s="101">
        <v>195063.27816444321</v>
      </c>
      <c r="N33" s="101">
        <v>61815.738164294671</v>
      </c>
      <c r="O33" s="127">
        <v>2367616.1867611441</v>
      </c>
      <c r="P33" s="128">
        <v>1</v>
      </c>
      <c r="Q33" s="671" t="s">
        <v>1</v>
      </c>
      <c r="R33" s="129">
        <v>2367616.1867611441</v>
      </c>
      <c r="S33" s="130">
        <v>3.5614573226695683</v>
      </c>
      <c r="T33" s="131">
        <v>0</v>
      </c>
      <c r="U33" s="1425">
        <v>3.5614573226695683</v>
      </c>
      <c r="V33" s="103">
        <v>3.4964276712627935</v>
      </c>
    </row>
    <row r="34" spans="1:23" s="103" customFormat="1">
      <c r="A34" s="111"/>
      <c r="B34" s="867" t="s">
        <v>420</v>
      </c>
      <c r="C34" s="101">
        <v>2080858.2079653272</v>
      </c>
      <c r="D34" s="101">
        <v>150451.40584640301</v>
      </c>
      <c r="E34" s="101">
        <v>54884.736837749646</v>
      </c>
      <c r="F34" s="127">
        <v>2286194.3506494802</v>
      </c>
      <c r="G34" s="128">
        <v>1</v>
      </c>
      <c r="H34" s="671" t="s">
        <v>1</v>
      </c>
      <c r="I34" s="129">
        <v>2286194.3506494802</v>
      </c>
      <c r="J34" s="111"/>
      <c r="K34" s="882" t="s">
        <v>420</v>
      </c>
      <c r="L34" s="101">
        <v>2110737.1704324065</v>
      </c>
      <c r="M34" s="101">
        <v>195063.27816444321</v>
      </c>
      <c r="N34" s="101">
        <v>61815.738164294671</v>
      </c>
      <c r="O34" s="127">
        <v>2367616.1867611441</v>
      </c>
      <c r="P34" s="128">
        <v>1</v>
      </c>
      <c r="Q34" s="671" t="s">
        <v>1</v>
      </c>
      <c r="R34" s="129">
        <v>2367616.1867611441</v>
      </c>
      <c r="S34" s="130">
        <v>3.5614573226695683</v>
      </c>
      <c r="T34" s="131">
        <v>0</v>
      </c>
      <c r="U34" s="1425">
        <v>3.5614573226695683</v>
      </c>
      <c r="V34" s="103">
        <v>3.4964276712627935</v>
      </c>
    </row>
    <row r="35" spans="1:23" s="103" customFormat="1" ht="65.25">
      <c r="A35" s="111"/>
      <c r="B35" s="867" t="s">
        <v>442</v>
      </c>
      <c r="C35" s="101"/>
      <c r="D35" s="101"/>
      <c r="E35" s="101"/>
      <c r="F35" s="127"/>
      <c r="G35" s="128"/>
      <c r="H35" s="671"/>
      <c r="I35" s="129"/>
      <c r="J35" s="111"/>
      <c r="K35" s="882" t="s">
        <v>442</v>
      </c>
      <c r="L35" s="101">
        <v>2110737.1704324065</v>
      </c>
      <c r="M35" s="101">
        <v>195063.27816444321</v>
      </c>
      <c r="N35" s="101">
        <v>61815.738164294671</v>
      </c>
      <c r="O35" s="127">
        <v>2367616.1867611441</v>
      </c>
      <c r="P35" s="128">
        <v>1</v>
      </c>
      <c r="Q35" s="671" t="s">
        <v>1</v>
      </c>
      <c r="R35" s="129">
        <v>2367616.1867611441</v>
      </c>
      <c r="S35" s="130" t="e">
        <v>#DIV/0!</v>
      </c>
      <c r="T35" s="131" t="e">
        <v>#DIV/0!</v>
      </c>
      <c r="U35" s="1425" t="e">
        <v>#DIV/0!</v>
      </c>
      <c r="V35" s="103" t="e">
        <v>#DIV/0!</v>
      </c>
    </row>
    <row r="36" spans="1:23" s="103" customFormat="1" ht="22.5" thickBot="1">
      <c r="A36" s="134"/>
      <c r="B36" s="721"/>
      <c r="C36" s="132"/>
      <c r="D36" s="132"/>
      <c r="E36" s="132"/>
      <c r="F36" s="133"/>
      <c r="G36" s="135"/>
      <c r="H36" s="136"/>
      <c r="I36" s="876"/>
      <c r="J36" s="134"/>
      <c r="K36" s="720"/>
      <c r="L36" s="132"/>
      <c r="M36" s="132"/>
      <c r="N36" s="132"/>
      <c r="O36" s="133"/>
      <c r="P36" s="135"/>
      <c r="Q36" s="1034"/>
      <c r="R36" s="1238"/>
      <c r="S36" s="1239"/>
      <c r="T36" s="1240"/>
      <c r="U36" s="1442"/>
    </row>
    <row r="37" spans="1:23" s="104" customFormat="1">
      <c r="A37" s="1684" t="s">
        <v>506</v>
      </c>
      <c r="B37" s="1688"/>
      <c r="C37" s="1326">
        <v>92807887.720002979</v>
      </c>
      <c r="D37" s="1326">
        <v>5144022.2841802742</v>
      </c>
      <c r="E37" s="1326">
        <v>22699860.728316199</v>
      </c>
      <c r="F37" s="1326">
        <v>120651770.73249945</v>
      </c>
      <c r="G37" s="1381"/>
      <c r="H37" s="1385"/>
      <c r="I37" s="1329"/>
      <c r="J37" s="1684" t="s">
        <v>506</v>
      </c>
      <c r="K37" s="1688"/>
      <c r="L37" s="1326">
        <v>78558287.062011361</v>
      </c>
      <c r="M37" s="1326">
        <v>5618341.0873477943</v>
      </c>
      <c r="N37" s="1326">
        <v>26241787.396965433</v>
      </c>
      <c r="O37" s="1326">
        <v>110418415.54632458</v>
      </c>
      <c r="P37" s="1381"/>
      <c r="Q37" s="1385"/>
      <c r="R37" s="1329"/>
      <c r="S37" s="1382"/>
      <c r="T37" s="1337"/>
      <c r="U37" s="1329"/>
      <c r="W37" s="104">
        <v>110418415.54632458</v>
      </c>
    </row>
    <row r="38" spans="1:23" s="103" customFormat="1" ht="43.5">
      <c r="A38" s="113">
        <v>1</v>
      </c>
      <c r="B38" s="140" t="s">
        <v>149</v>
      </c>
      <c r="C38" s="351">
        <v>30980429.049312435</v>
      </c>
      <c r="D38" s="351">
        <v>1717138.7186822183</v>
      </c>
      <c r="E38" s="351">
        <v>7577496.2882955624</v>
      </c>
      <c r="F38" s="589">
        <v>40275064.056290217</v>
      </c>
      <c r="G38" s="352">
        <v>50</v>
      </c>
      <c r="H38" s="868" t="s">
        <v>7</v>
      </c>
      <c r="I38" s="139">
        <v>805501.28112580429</v>
      </c>
      <c r="J38" s="113">
        <v>1</v>
      </c>
      <c r="K38" s="140" t="s">
        <v>149</v>
      </c>
      <c r="L38" s="96">
        <v>27449900.873822749</v>
      </c>
      <c r="M38" s="96">
        <v>1963165.3348205509</v>
      </c>
      <c r="N38" s="96">
        <v>9169426.8006381504</v>
      </c>
      <c r="O38" s="137">
        <v>38582493.009281449</v>
      </c>
      <c r="P38" s="602">
        <v>50</v>
      </c>
      <c r="Q38" s="602" t="s">
        <v>7</v>
      </c>
      <c r="R38" s="675">
        <v>771649.86018562899</v>
      </c>
      <c r="S38" s="869">
        <v>-4.2025285040966196</v>
      </c>
      <c r="T38" s="870">
        <v>0</v>
      </c>
      <c r="U38" s="1408">
        <v>-4.2025285040966196</v>
      </c>
      <c r="V38" s="103">
        <v>-3.9748128763607156</v>
      </c>
    </row>
    <row r="39" spans="1:23" s="104" customFormat="1" ht="43.5">
      <c r="A39" s="126">
        <v>2</v>
      </c>
      <c r="B39" s="112" t="s">
        <v>150</v>
      </c>
      <c r="C39" s="160">
        <v>1746897.2705681594</v>
      </c>
      <c r="D39" s="160">
        <v>96824.512535905204</v>
      </c>
      <c r="E39" s="160">
        <v>427273.21699431574</v>
      </c>
      <c r="F39" s="127">
        <v>2270995.0000983803</v>
      </c>
      <c r="G39" s="600">
        <v>10</v>
      </c>
      <c r="H39" s="671" t="s">
        <v>20</v>
      </c>
      <c r="I39" s="129">
        <v>227099.50000983803</v>
      </c>
      <c r="J39" s="126">
        <v>2</v>
      </c>
      <c r="K39" s="112" t="s">
        <v>150</v>
      </c>
      <c r="L39" s="101">
        <v>1495981.5180937883</v>
      </c>
      <c r="M39" s="101">
        <v>106989.78737131422</v>
      </c>
      <c r="N39" s="101">
        <v>499721.04046284023</v>
      </c>
      <c r="O39" s="127">
        <v>2102692.3459279425</v>
      </c>
      <c r="P39" s="128">
        <v>10</v>
      </c>
      <c r="Q39" s="128" t="s">
        <v>20</v>
      </c>
      <c r="R39" s="129">
        <v>210269.23459279427</v>
      </c>
      <c r="S39" s="130">
        <v>-7.4109654210223681</v>
      </c>
      <c r="T39" s="131">
        <v>0</v>
      </c>
      <c r="U39" s="1477">
        <v>-7.4109654210223539</v>
      </c>
      <c r="V39" s="104">
        <v>-7.1908764165697079</v>
      </c>
    </row>
    <row r="40" spans="1:23">
      <c r="A40" s="126">
        <v>3</v>
      </c>
      <c r="B40" s="141" t="s">
        <v>151</v>
      </c>
      <c r="C40" s="160">
        <v>603473.60255990946</v>
      </c>
      <c r="D40" s="160">
        <v>33448.467966949072</v>
      </c>
      <c r="E40" s="160">
        <v>147603.47496167271</v>
      </c>
      <c r="F40" s="127">
        <v>784525.54548853124</v>
      </c>
      <c r="G40" s="600">
        <v>10</v>
      </c>
      <c r="H40" s="671" t="s">
        <v>20</v>
      </c>
      <c r="I40" s="129">
        <v>78452.554548853121</v>
      </c>
      <c r="J40" s="126">
        <v>3</v>
      </c>
      <c r="K40" s="141" t="s">
        <v>151</v>
      </c>
      <c r="L40" s="101">
        <v>516793.61534149054</v>
      </c>
      <c r="M40" s="101">
        <v>36960.108364635817</v>
      </c>
      <c r="N40" s="101">
        <v>172630.90488716296</v>
      </c>
      <c r="O40" s="127">
        <v>726384.62859328929</v>
      </c>
      <c r="P40" s="128">
        <v>10</v>
      </c>
      <c r="Q40" s="128" t="s">
        <v>20</v>
      </c>
      <c r="R40" s="129">
        <v>72638.462859328924</v>
      </c>
      <c r="S40" s="130">
        <v>-7.4109654210223397</v>
      </c>
      <c r="T40" s="131">
        <v>0</v>
      </c>
      <c r="U40" s="1476">
        <v>-7.4109654210223397</v>
      </c>
      <c r="V40" s="120">
        <v>-7.1908764165697079</v>
      </c>
    </row>
    <row r="41" spans="1:23" s="103" customFormat="1" ht="43.5">
      <c r="A41" s="111">
        <v>4</v>
      </c>
      <c r="B41" s="142" t="s">
        <v>152</v>
      </c>
      <c r="C41" s="160">
        <v>12736469.190869667</v>
      </c>
      <c r="D41" s="160">
        <v>705938.71867087251</v>
      </c>
      <c r="E41" s="160">
        <v>3115210.1820858289</v>
      </c>
      <c r="F41" s="127">
        <v>16557618.091626368</v>
      </c>
      <c r="G41" s="600">
        <v>220</v>
      </c>
      <c r="H41" s="671" t="s">
        <v>7</v>
      </c>
      <c r="I41" s="129">
        <v>75261.900416483491</v>
      </c>
      <c r="J41" s="111">
        <v>4</v>
      </c>
      <c r="K41" s="142" t="s">
        <v>152</v>
      </c>
      <c r="L41" s="101">
        <v>10701218.19321228</v>
      </c>
      <c r="M41" s="101">
        <v>765331.01863765274</v>
      </c>
      <c r="N41" s="101">
        <v>3574659.061661385</v>
      </c>
      <c r="O41" s="127">
        <v>15041208.273511318</v>
      </c>
      <c r="P41" s="128">
        <v>220</v>
      </c>
      <c r="Q41" s="128" t="s">
        <v>7</v>
      </c>
      <c r="R41" s="129">
        <v>68369.128515960532</v>
      </c>
      <c r="S41" s="130">
        <v>-9.1583814152709522</v>
      </c>
      <c r="T41" s="131">
        <v>0</v>
      </c>
      <c r="U41" s="1425">
        <v>-9.1583814152709522</v>
      </c>
      <c r="V41" s="103">
        <v>-17.547541409366062</v>
      </c>
    </row>
    <row r="42" spans="1:23" s="103" customFormat="1" ht="43.5">
      <c r="A42" s="111">
        <v>5</v>
      </c>
      <c r="B42" s="112" t="s">
        <v>153</v>
      </c>
      <c r="C42" s="160">
        <v>11307189.605859358</v>
      </c>
      <c r="D42" s="160">
        <v>626718.66295967728</v>
      </c>
      <c r="E42" s="160">
        <v>2765623.0045450255</v>
      </c>
      <c r="F42" s="127">
        <v>14699531.273364061</v>
      </c>
      <c r="G42" s="600">
        <v>6</v>
      </c>
      <c r="H42" s="671" t="s">
        <v>20</v>
      </c>
      <c r="I42" s="129">
        <v>2449921.8788940101</v>
      </c>
      <c r="J42" s="111">
        <v>5</v>
      </c>
      <c r="K42" s="112" t="s">
        <v>153</v>
      </c>
      <c r="L42" s="101">
        <v>9683080.3716616128</v>
      </c>
      <c r="M42" s="101">
        <v>692515.71462159744</v>
      </c>
      <c r="N42" s="101">
        <v>3234558.0073594749</v>
      </c>
      <c r="O42" s="127">
        <v>13610154.093642686</v>
      </c>
      <c r="P42" s="128">
        <v>6</v>
      </c>
      <c r="Q42" s="128" t="s">
        <v>20</v>
      </c>
      <c r="R42" s="129">
        <v>2268359.0156071144</v>
      </c>
      <c r="S42" s="130">
        <v>-7.4109654210223397</v>
      </c>
      <c r="T42" s="131">
        <v>0</v>
      </c>
      <c r="U42" s="1425">
        <v>-7.4109654210223255</v>
      </c>
      <c r="V42" s="103">
        <v>-7.1908764165697079</v>
      </c>
    </row>
    <row r="43" spans="1:23" s="103" customFormat="1">
      <c r="A43" s="111">
        <v>6</v>
      </c>
      <c r="B43" s="112" t="s">
        <v>154</v>
      </c>
      <c r="C43" s="160">
        <v>11116618.99452465</v>
      </c>
      <c r="D43" s="160">
        <v>616155.98886485142</v>
      </c>
      <c r="E43" s="160">
        <v>2719011.3808729183</v>
      </c>
      <c r="F43" s="127">
        <v>14451786.364262421</v>
      </c>
      <c r="G43" s="600">
        <v>77</v>
      </c>
      <c r="H43" s="671" t="s">
        <v>8</v>
      </c>
      <c r="I43" s="129">
        <v>187685.53719821325</v>
      </c>
      <c r="J43" s="111">
        <v>6</v>
      </c>
      <c r="K43" s="112" t="s">
        <v>154</v>
      </c>
      <c r="L43" s="101">
        <v>9519882.387869563</v>
      </c>
      <c r="M43" s="101">
        <v>680844.1014538178</v>
      </c>
      <c r="N43" s="101">
        <v>3180042.9847635292</v>
      </c>
      <c r="O43" s="127">
        <v>13380769.47408691</v>
      </c>
      <c r="P43" s="128">
        <v>77</v>
      </c>
      <c r="Q43" s="128" t="s">
        <v>8</v>
      </c>
      <c r="R43" s="129">
        <v>173776.22693619365</v>
      </c>
      <c r="S43" s="130">
        <v>-7.4109654210223397</v>
      </c>
      <c r="T43" s="131">
        <v>0</v>
      </c>
      <c r="U43" s="1425">
        <v>-7.4109654210223397</v>
      </c>
      <c r="V43" s="103">
        <v>-7.1908764165696937</v>
      </c>
    </row>
    <row r="44" spans="1:23" s="103" customFormat="1" ht="43.5">
      <c r="A44" s="111">
        <v>7</v>
      </c>
      <c r="B44" s="112" t="s">
        <v>261</v>
      </c>
      <c r="C44" s="160">
        <v>8131012.7502808869</v>
      </c>
      <c r="D44" s="160">
        <v>450674.09471257695</v>
      </c>
      <c r="E44" s="160">
        <v>1988762.6100099059</v>
      </c>
      <c r="F44" s="127">
        <v>10570449.45500337</v>
      </c>
      <c r="G44" s="600">
        <v>77</v>
      </c>
      <c r="H44" s="671" t="s">
        <v>8</v>
      </c>
      <c r="I44" s="129">
        <v>137278.56435069311</v>
      </c>
      <c r="J44" s="111">
        <v>7</v>
      </c>
      <c r="K44" s="112" t="s">
        <v>386</v>
      </c>
      <c r="L44" s="101">
        <v>6963113.9751274521</v>
      </c>
      <c r="M44" s="101">
        <v>497988.82849193527</v>
      </c>
      <c r="N44" s="101">
        <v>2325974.2974270382</v>
      </c>
      <c r="O44" s="127">
        <v>9787077.1010464262</v>
      </c>
      <c r="P44" s="128">
        <v>77</v>
      </c>
      <c r="Q44" s="128" t="s">
        <v>8</v>
      </c>
      <c r="R44" s="129">
        <v>127104.89741618735</v>
      </c>
      <c r="S44" s="130">
        <v>-7.4109654210223255</v>
      </c>
      <c r="T44" s="131">
        <v>0</v>
      </c>
      <c r="U44" s="1425">
        <v>-7.4109654210223255</v>
      </c>
      <c r="V44" s="103">
        <v>-7.1908764165697079</v>
      </c>
    </row>
    <row r="45" spans="1:23" s="103" customFormat="1">
      <c r="A45" s="111">
        <v>8</v>
      </c>
      <c r="B45" s="112" t="s">
        <v>155</v>
      </c>
      <c r="C45" s="160">
        <v>11027686.042568455</v>
      </c>
      <c r="D45" s="160">
        <v>611226.74095393252</v>
      </c>
      <c r="E45" s="160">
        <v>2697259.2898259354</v>
      </c>
      <c r="F45" s="127">
        <v>14336172.073348321</v>
      </c>
      <c r="G45" s="600">
        <v>15</v>
      </c>
      <c r="H45" s="671" t="s">
        <v>9</v>
      </c>
      <c r="I45" s="129">
        <v>955744.80488988804</v>
      </c>
      <c r="J45" s="111">
        <v>8</v>
      </c>
      <c r="K45" s="112" t="s">
        <v>155</v>
      </c>
      <c r="L45" s="101">
        <v>9443723.3287666067</v>
      </c>
      <c r="M45" s="101">
        <v>675397.34864218731</v>
      </c>
      <c r="N45" s="101">
        <v>3154602.6408854206</v>
      </c>
      <c r="O45" s="127">
        <v>13273723.318294214</v>
      </c>
      <c r="P45" s="128">
        <v>15</v>
      </c>
      <c r="Q45" s="128" t="s">
        <v>9</v>
      </c>
      <c r="R45" s="129">
        <v>884914.88788628089</v>
      </c>
      <c r="S45" s="130">
        <v>-7.4109654210223539</v>
      </c>
      <c r="T45" s="131">
        <v>0</v>
      </c>
      <c r="U45" s="1425">
        <v>-7.4109654210223539</v>
      </c>
      <c r="V45" s="103">
        <v>-7.1908764165697079</v>
      </c>
    </row>
    <row r="46" spans="1:23" s="103" customFormat="1" ht="47.25" customHeight="1">
      <c r="A46" s="111">
        <v>9</v>
      </c>
      <c r="B46" s="112" t="s">
        <v>191</v>
      </c>
      <c r="C46" s="160">
        <v>1619850.1963450201</v>
      </c>
      <c r="D46" s="160">
        <v>89782.729806021176</v>
      </c>
      <c r="E46" s="160">
        <v>396198.80121291097</v>
      </c>
      <c r="F46" s="127">
        <v>2105831.727363952</v>
      </c>
      <c r="G46" s="600">
        <v>1</v>
      </c>
      <c r="H46" s="671" t="s">
        <v>6</v>
      </c>
      <c r="I46" s="129">
        <v>2105831.727363952</v>
      </c>
      <c r="J46" s="111">
        <v>9</v>
      </c>
      <c r="K46" s="112" t="s">
        <v>191</v>
      </c>
      <c r="L46" s="101">
        <v>1387182.862232422</v>
      </c>
      <c r="M46" s="101">
        <v>99208.711926127726</v>
      </c>
      <c r="N46" s="101">
        <v>463377.69206554268</v>
      </c>
      <c r="O46" s="127">
        <v>1949769.2662240923</v>
      </c>
      <c r="P46" s="128">
        <v>1</v>
      </c>
      <c r="Q46" s="128" t="s">
        <v>6</v>
      </c>
      <c r="R46" s="129">
        <v>1949769.2662240923</v>
      </c>
      <c r="S46" s="130">
        <v>-7.4109654210223255</v>
      </c>
      <c r="T46" s="131">
        <v>0</v>
      </c>
      <c r="U46" s="1425">
        <v>-7.4109654210223255</v>
      </c>
      <c r="V46" s="103">
        <v>-7.1908764165696937</v>
      </c>
    </row>
    <row r="47" spans="1:23" s="103" customFormat="1" ht="47.25" customHeight="1">
      <c r="A47" s="111">
        <v>10</v>
      </c>
      <c r="B47" s="112" t="s">
        <v>430</v>
      </c>
      <c r="C47" s="160">
        <v>1073547.7771855234</v>
      </c>
      <c r="D47" s="160">
        <v>59503.064067519925</v>
      </c>
      <c r="E47" s="160">
        <v>262578.81335287041</v>
      </c>
      <c r="F47" s="127">
        <v>1395629.6546059139</v>
      </c>
      <c r="G47" s="600">
        <v>1</v>
      </c>
      <c r="H47" s="671" t="s">
        <v>1</v>
      </c>
      <c r="I47" s="129">
        <v>1395629.6546059139</v>
      </c>
      <c r="J47" s="111">
        <v>10</v>
      </c>
      <c r="K47" s="112" t="s">
        <v>430</v>
      </c>
      <c r="L47" s="101">
        <v>0</v>
      </c>
      <c r="M47" s="101">
        <v>0</v>
      </c>
      <c r="N47" s="101">
        <v>0</v>
      </c>
      <c r="O47" s="127">
        <v>0</v>
      </c>
      <c r="P47" s="128">
        <v>0</v>
      </c>
      <c r="Q47" s="128">
        <v>0</v>
      </c>
      <c r="R47" s="129" t="e">
        <v>#DIV/0!</v>
      </c>
      <c r="S47" s="130">
        <v>-100</v>
      </c>
      <c r="T47" s="131">
        <v>-100</v>
      </c>
      <c r="U47" s="1425" t="e">
        <v>#DIV/0!</v>
      </c>
      <c r="V47" s="103" t="e">
        <v>#DIV/0!</v>
      </c>
    </row>
    <row r="48" spans="1:23" s="103" customFormat="1" ht="47.25" customHeight="1">
      <c r="A48" s="512">
        <v>11</v>
      </c>
      <c r="B48" s="513" t="s">
        <v>517</v>
      </c>
      <c r="C48" s="1525">
        <v>1073547.7771855234</v>
      </c>
      <c r="D48" s="1525">
        <v>59503.064067519925</v>
      </c>
      <c r="E48" s="1525">
        <v>262578.81335287041</v>
      </c>
      <c r="F48" s="492">
        <v>1395629.6546059139</v>
      </c>
      <c r="G48" s="847">
        <v>15</v>
      </c>
      <c r="H48" s="861" t="s">
        <v>459</v>
      </c>
      <c r="I48" s="515">
        <v>93041.976973727593</v>
      </c>
      <c r="J48" s="512">
        <v>11</v>
      </c>
      <c r="K48" s="513" t="s">
        <v>421</v>
      </c>
      <c r="L48" s="514">
        <v>183869.72840570926</v>
      </c>
      <c r="M48" s="514">
        <v>13150.017502365168</v>
      </c>
      <c r="N48" s="514">
        <v>61420.258791432731</v>
      </c>
      <c r="O48" s="492">
        <v>258440.00469950715</v>
      </c>
      <c r="P48" s="503">
        <v>2</v>
      </c>
      <c r="Q48" s="503" t="s">
        <v>459</v>
      </c>
      <c r="R48" s="515">
        <v>129220.00234975357</v>
      </c>
      <c r="S48" s="516">
        <v>-81.482193084204482</v>
      </c>
      <c r="T48" s="517">
        <v>-86.666666666666671</v>
      </c>
      <c r="U48" s="1457">
        <v>38.883551868466469</v>
      </c>
      <c r="V48" s="103">
        <v>20.651860658459384</v>
      </c>
    </row>
    <row r="49" spans="1:22" s="103" customFormat="1" ht="47.25" customHeight="1">
      <c r="A49" s="111"/>
      <c r="B49" s="112" t="s">
        <v>422</v>
      </c>
      <c r="C49" s="160">
        <v>1391165.4627433703</v>
      </c>
      <c r="D49" s="160">
        <v>77107.520892229964</v>
      </c>
      <c r="E49" s="160">
        <v>340264.85280638235</v>
      </c>
      <c r="F49" s="127">
        <v>1808537.8364419825</v>
      </c>
      <c r="G49" s="600">
        <v>882</v>
      </c>
      <c r="H49" s="671" t="s">
        <v>256</v>
      </c>
      <c r="I49" s="129">
        <v>2050.4964131995266</v>
      </c>
      <c r="J49" s="111"/>
      <c r="K49" s="112" t="s">
        <v>422</v>
      </c>
      <c r="L49" s="101">
        <v>1213540.2074776813</v>
      </c>
      <c r="M49" s="101">
        <v>86790.115515610087</v>
      </c>
      <c r="N49" s="101">
        <v>405373.70802345604</v>
      </c>
      <c r="O49" s="127">
        <v>1705704.0310167475</v>
      </c>
      <c r="P49" s="128">
        <v>882</v>
      </c>
      <c r="Q49" s="128" t="s">
        <v>256</v>
      </c>
      <c r="R49" s="129">
        <v>1933.9047970711422</v>
      </c>
      <c r="S49" s="130">
        <v>-5.6860190233865637</v>
      </c>
      <c r="T49" s="131">
        <v>0</v>
      </c>
      <c r="U49" s="1425">
        <v>-5.6860190233865637</v>
      </c>
      <c r="V49" s="103">
        <v>-5.4618297306317913</v>
      </c>
    </row>
    <row r="50" spans="1:22" s="103" customFormat="1" ht="18" customHeight="1" thickBot="1">
      <c r="A50" s="134"/>
      <c r="B50" s="721"/>
      <c r="C50" s="162"/>
      <c r="D50" s="162"/>
      <c r="E50" s="162"/>
      <c r="F50" s="133"/>
      <c r="G50" s="716"/>
      <c r="H50" s="136"/>
      <c r="I50" s="876"/>
      <c r="J50" s="134"/>
      <c r="K50" s="721"/>
      <c r="L50" s="132"/>
      <c r="M50" s="132"/>
      <c r="N50" s="132"/>
      <c r="O50" s="133"/>
      <c r="P50" s="1019"/>
      <c r="Q50" s="1019"/>
      <c r="R50" s="1238"/>
      <c r="S50" s="1239"/>
      <c r="T50" s="1240"/>
      <c r="U50" s="1442"/>
    </row>
    <row r="51" spans="1:22" s="104" customFormat="1">
      <c r="A51" s="1684" t="s">
        <v>507</v>
      </c>
      <c r="B51" s="1688"/>
      <c r="C51" s="1326">
        <v>57076465.329542652</v>
      </c>
      <c r="D51" s="1326">
        <v>4027277.5732839149</v>
      </c>
      <c r="E51" s="1326">
        <v>1963820.3846527566</v>
      </c>
      <c r="F51" s="1326">
        <v>63067563.287479304</v>
      </c>
      <c r="G51" s="1381"/>
      <c r="H51" s="1385"/>
      <c r="I51" s="1329"/>
      <c r="J51" s="1684" t="s">
        <v>507</v>
      </c>
      <c r="K51" s="1688"/>
      <c r="L51" s="1326">
        <v>56579842.391652003</v>
      </c>
      <c r="M51" s="1326">
        <v>4045080.8923782888</v>
      </c>
      <c r="N51" s="1326">
        <v>2380326.0491191288</v>
      </c>
      <c r="O51" s="1326">
        <v>63005249.333149418</v>
      </c>
      <c r="P51" s="1381"/>
      <c r="Q51" s="1385"/>
      <c r="R51" s="1329"/>
      <c r="S51" s="1382"/>
      <c r="T51" s="1337"/>
      <c r="U51" s="1329"/>
    </row>
    <row r="52" spans="1:22" s="103" customFormat="1">
      <c r="A52" s="113">
        <v>1</v>
      </c>
      <c r="B52" s="143" t="s">
        <v>35</v>
      </c>
      <c r="C52" s="96">
        <v>23401350.785112485</v>
      </c>
      <c r="D52" s="96">
        <v>1651183.8050464052</v>
      </c>
      <c r="E52" s="96">
        <v>805166.35770763026</v>
      </c>
      <c r="F52" s="589">
        <v>25857700.947866522</v>
      </c>
      <c r="G52" s="138">
        <v>25</v>
      </c>
      <c r="H52" s="868" t="s">
        <v>1</v>
      </c>
      <c r="I52" s="139">
        <v>1034308.0379146609</v>
      </c>
      <c r="J52" s="113">
        <v>1</v>
      </c>
      <c r="K52" s="691" t="s">
        <v>35</v>
      </c>
      <c r="L52" s="96">
        <v>23197735.380577322</v>
      </c>
      <c r="M52" s="96">
        <v>1658483.1658750987</v>
      </c>
      <c r="N52" s="96">
        <v>975933.6801388429</v>
      </c>
      <c r="O52" s="137">
        <v>25832152.226591263</v>
      </c>
      <c r="P52" s="602">
        <v>24</v>
      </c>
      <c r="Q52" s="602" t="s">
        <v>1</v>
      </c>
      <c r="R52" s="675">
        <v>1076339.6761079694</v>
      </c>
      <c r="S52" s="869">
        <v>-9.8805076780678291E-2</v>
      </c>
      <c r="T52" s="870">
        <v>-4</v>
      </c>
      <c r="U52" s="1408">
        <v>4.0637447116867946</v>
      </c>
      <c r="V52" s="103">
        <v>4.0504308813016792</v>
      </c>
    </row>
    <row r="53" spans="1:22" s="103" customFormat="1">
      <c r="A53" s="111">
        <v>2</v>
      </c>
      <c r="B53" s="112" t="s">
        <v>36</v>
      </c>
      <c r="C53" s="101">
        <v>15981410.292271938</v>
      </c>
      <c r="D53" s="101">
        <v>1127637.7205194961</v>
      </c>
      <c r="E53" s="101">
        <v>549869.70770277176</v>
      </c>
      <c r="F53" s="127">
        <v>17658917.720494203</v>
      </c>
      <c r="G53" s="128">
        <v>5</v>
      </c>
      <c r="H53" s="671" t="s">
        <v>1</v>
      </c>
      <c r="I53" s="129">
        <v>3531783.5440988406</v>
      </c>
      <c r="J53" s="111">
        <v>2</v>
      </c>
      <c r="K53" s="112" t="s">
        <v>36</v>
      </c>
      <c r="L53" s="101">
        <v>16159202.98705581</v>
      </c>
      <c r="M53" s="101">
        <v>1155275.1028632394</v>
      </c>
      <c r="N53" s="101">
        <v>679821.11962842313</v>
      </c>
      <c r="O53" s="127">
        <v>17994299.209547471</v>
      </c>
      <c r="P53" s="128">
        <v>6</v>
      </c>
      <c r="Q53" s="128" t="s">
        <v>1</v>
      </c>
      <c r="R53" s="129">
        <v>2999049.8682579119</v>
      </c>
      <c r="S53" s="130">
        <v>1.8992188216837178</v>
      </c>
      <c r="T53" s="131">
        <v>20</v>
      </c>
      <c r="U53" s="1425">
        <v>-15.083984315263564</v>
      </c>
      <c r="V53" s="103">
        <v>-15.094848400857799</v>
      </c>
    </row>
    <row r="54" spans="1:22" s="103" customFormat="1">
      <c r="A54" s="111">
        <v>3</v>
      </c>
      <c r="B54" s="112" t="s">
        <v>37</v>
      </c>
      <c r="C54" s="101">
        <v>5125466.5865929285</v>
      </c>
      <c r="D54" s="101">
        <v>361649.52608089551</v>
      </c>
      <c r="E54" s="101">
        <v>176351.07054181758</v>
      </c>
      <c r="F54" s="127">
        <v>5663467.1832156414</v>
      </c>
      <c r="G54" s="128">
        <v>3</v>
      </c>
      <c r="H54" s="671" t="s">
        <v>1</v>
      </c>
      <c r="I54" s="129">
        <v>1887822.3944052139</v>
      </c>
      <c r="J54" s="111">
        <v>3</v>
      </c>
      <c r="K54" s="112" t="s">
        <v>37</v>
      </c>
      <c r="L54" s="101">
        <v>5092185.8152486794</v>
      </c>
      <c r="M54" s="101">
        <v>364057.28031404607</v>
      </c>
      <c r="N54" s="101">
        <v>214229.34442072161</v>
      </c>
      <c r="O54" s="127">
        <v>5670472.4399834471</v>
      </c>
      <c r="P54" s="128">
        <v>3</v>
      </c>
      <c r="Q54" s="128" t="s">
        <v>1</v>
      </c>
      <c r="R54" s="129">
        <v>1890157.4799944824</v>
      </c>
      <c r="S54" s="130">
        <v>0.12369201658952989</v>
      </c>
      <c r="T54" s="131">
        <v>0</v>
      </c>
      <c r="U54" s="1425">
        <v>0.12369201658952989</v>
      </c>
      <c r="V54" s="103">
        <v>0.11088227332369627</v>
      </c>
    </row>
    <row r="55" spans="1:22" s="103" customFormat="1" ht="43.5">
      <c r="A55" s="111">
        <v>4</v>
      </c>
      <c r="B55" s="112" t="s">
        <v>179</v>
      </c>
      <c r="C55" s="101">
        <v>3424587.9197725584</v>
      </c>
      <c r="D55" s="101">
        <v>241636.6543970349</v>
      </c>
      <c r="E55" s="101">
        <v>117829.22307916541</v>
      </c>
      <c r="F55" s="127">
        <v>3784053.7972487588</v>
      </c>
      <c r="G55" s="128">
        <v>1</v>
      </c>
      <c r="H55" s="671" t="s">
        <v>1</v>
      </c>
      <c r="I55" s="129">
        <v>3784053.7972487588</v>
      </c>
      <c r="J55" s="111">
        <v>4</v>
      </c>
      <c r="K55" s="142" t="s">
        <v>179</v>
      </c>
      <c r="L55" s="101">
        <v>3321236.7483899724</v>
      </c>
      <c r="M55" s="101">
        <v>237446.24838260561</v>
      </c>
      <c r="N55" s="101">
        <v>139725.13908329286</v>
      </c>
      <c r="O55" s="127">
        <v>3698408.1358558708</v>
      </c>
      <c r="P55" s="128">
        <v>1</v>
      </c>
      <c r="Q55" s="128" t="s">
        <v>1</v>
      </c>
      <c r="R55" s="129">
        <v>3698408.1358558708</v>
      </c>
      <c r="S55" s="130">
        <v>-2.2633309667837551</v>
      </c>
      <c r="T55" s="131">
        <v>0</v>
      </c>
      <c r="U55" s="1425">
        <v>-2.2633309667837551</v>
      </c>
      <c r="V55" s="103">
        <v>-2.2758353162814444</v>
      </c>
    </row>
    <row r="56" spans="1:22" s="103" customFormat="1" ht="43.5">
      <c r="A56" s="111">
        <v>5</v>
      </c>
      <c r="B56" s="112" t="s">
        <v>248</v>
      </c>
      <c r="C56" s="101">
        <v>5034144.2420656597</v>
      </c>
      <c r="D56" s="101">
        <v>355205.88196364127</v>
      </c>
      <c r="E56" s="101">
        <v>173208.95792637317</v>
      </c>
      <c r="F56" s="127">
        <v>5562559.0819556741</v>
      </c>
      <c r="G56" s="128">
        <v>1</v>
      </c>
      <c r="H56" s="671" t="s">
        <v>1</v>
      </c>
      <c r="I56" s="129">
        <v>5562559.0819556741</v>
      </c>
      <c r="J56" s="111">
        <v>5</v>
      </c>
      <c r="K56" s="867" t="s">
        <v>376</v>
      </c>
      <c r="L56" s="101">
        <v>4962052.177747881</v>
      </c>
      <c r="M56" s="101">
        <v>354753.59426157601</v>
      </c>
      <c r="N56" s="101">
        <v>208754.59450774756</v>
      </c>
      <c r="O56" s="127">
        <v>5525560.3665172048</v>
      </c>
      <c r="P56" s="128">
        <v>1</v>
      </c>
      <c r="Q56" s="128" t="s">
        <v>1</v>
      </c>
      <c r="R56" s="129">
        <v>5525560.3665172048</v>
      </c>
      <c r="S56" s="130">
        <v>-0.66513838133403169</v>
      </c>
      <c r="T56" s="131">
        <v>0</v>
      </c>
      <c r="U56" s="1425">
        <v>-0.66513838133403169</v>
      </c>
      <c r="V56" s="103">
        <v>-0.67784720228398498</v>
      </c>
    </row>
    <row r="57" spans="1:22" s="103" customFormat="1" ht="43.5">
      <c r="A57" s="111">
        <v>6</v>
      </c>
      <c r="B57" s="112" t="s">
        <v>249</v>
      </c>
      <c r="C57" s="101">
        <v>1198605.7719203955</v>
      </c>
      <c r="D57" s="101">
        <v>84572.829038962213</v>
      </c>
      <c r="E57" s="101">
        <v>41240.228077707892</v>
      </c>
      <c r="F57" s="127">
        <v>1324418.8290370656</v>
      </c>
      <c r="G57" s="128">
        <v>1</v>
      </c>
      <c r="H57" s="671" t="s">
        <v>1</v>
      </c>
      <c r="I57" s="129">
        <v>1324418.8290370656</v>
      </c>
      <c r="J57" s="111">
        <v>6</v>
      </c>
      <c r="K57" s="867" t="s">
        <v>385</v>
      </c>
      <c r="L57" s="101">
        <v>1131596.8478330399</v>
      </c>
      <c r="M57" s="101">
        <v>80901.617847565794</v>
      </c>
      <c r="N57" s="101">
        <v>47606.520982382579</v>
      </c>
      <c r="O57" s="127">
        <v>1260104.9866629883</v>
      </c>
      <c r="P57" s="128">
        <v>1</v>
      </c>
      <c r="Q57" s="128" t="s">
        <v>1</v>
      </c>
      <c r="R57" s="129">
        <v>1260104.9866629883</v>
      </c>
      <c r="S57" s="130">
        <v>-4.8560048350292249</v>
      </c>
      <c r="T57" s="131">
        <v>0</v>
      </c>
      <c r="U57" s="1425">
        <v>-4.8560048350292249</v>
      </c>
      <c r="V57" s="103">
        <v>-4.8681774799527346</v>
      </c>
    </row>
    <row r="58" spans="1:22" s="103" customFormat="1" ht="43.5">
      <c r="A58" s="111">
        <v>7</v>
      </c>
      <c r="B58" s="112" t="s">
        <v>250</v>
      </c>
      <c r="C58" s="101">
        <v>1198605.7719203955</v>
      </c>
      <c r="D58" s="101">
        <v>84572.829038962213</v>
      </c>
      <c r="E58" s="101">
        <v>41240.228077707892</v>
      </c>
      <c r="F58" s="127">
        <v>1324418.8290370656</v>
      </c>
      <c r="G58" s="128">
        <v>1</v>
      </c>
      <c r="H58" s="671" t="s">
        <v>1</v>
      </c>
      <c r="I58" s="129">
        <v>1324418.8290370656</v>
      </c>
      <c r="J58" s="111">
        <v>7</v>
      </c>
      <c r="K58" s="867" t="s">
        <v>316</v>
      </c>
      <c r="L58" s="101">
        <v>1018437.1630497361</v>
      </c>
      <c r="M58" s="101">
        <v>72811.456062809215</v>
      </c>
      <c r="N58" s="101">
        <v>42845.868884144322</v>
      </c>
      <c r="O58" s="127">
        <v>1134094.4879966895</v>
      </c>
      <c r="P58" s="128">
        <v>1</v>
      </c>
      <c r="Q58" s="128" t="s">
        <v>1</v>
      </c>
      <c r="R58" s="129">
        <v>1134094.4879966895</v>
      </c>
      <c r="S58" s="130">
        <v>-14.370404351526304</v>
      </c>
      <c r="T58" s="131">
        <v>0</v>
      </c>
      <c r="U58" s="1425">
        <v>-14.370404351526304</v>
      </c>
      <c r="V58" s="103">
        <v>-14.38135973195746</v>
      </c>
    </row>
    <row r="59" spans="1:22" s="103" customFormat="1" ht="43.5">
      <c r="A59" s="111"/>
      <c r="B59" s="867" t="s">
        <v>418</v>
      </c>
      <c r="C59" s="101">
        <v>570764.6532954264</v>
      </c>
      <c r="D59" s="101">
        <v>40272.775732839145</v>
      </c>
      <c r="E59" s="101">
        <v>19638.203846527565</v>
      </c>
      <c r="F59" s="127">
        <v>630675.63287479314</v>
      </c>
      <c r="G59" s="128">
        <v>1</v>
      </c>
      <c r="H59" s="671" t="s">
        <v>1</v>
      </c>
      <c r="I59" s="129">
        <v>630675.63287479314</v>
      </c>
      <c r="J59" s="111">
        <v>8</v>
      </c>
      <c r="K59" s="867" t="s">
        <v>418</v>
      </c>
      <c r="L59" s="101">
        <v>565798.42391651997</v>
      </c>
      <c r="M59" s="101">
        <v>40450.808923782897</v>
      </c>
      <c r="N59" s="101">
        <v>23803.260491191289</v>
      </c>
      <c r="O59" s="127">
        <v>630052.49333149416</v>
      </c>
      <c r="P59" s="128">
        <v>1</v>
      </c>
      <c r="Q59" s="128" t="s">
        <v>1</v>
      </c>
      <c r="R59" s="129">
        <v>630052.49333149416</v>
      </c>
      <c r="S59" s="130">
        <v>-9.8805076780678291E-2</v>
      </c>
      <c r="T59" s="131">
        <v>0</v>
      </c>
      <c r="U59" s="1425">
        <v>-9.8805076780678291E-2</v>
      </c>
      <c r="V59" s="103">
        <v>-0.11158635395037209</v>
      </c>
    </row>
    <row r="60" spans="1:22" s="103" customFormat="1" ht="65.25">
      <c r="A60" s="111"/>
      <c r="B60" s="867" t="s">
        <v>426</v>
      </c>
      <c r="C60" s="101">
        <v>570764.6532954264</v>
      </c>
      <c r="D60" s="101">
        <v>40272.775732839145</v>
      </c>
      <c r="E60" s="101">
        <v>19638.203846527565</v>
      </c>
      <c r="F60" s="127">
        <v>630675.63287479314</v>
      </c>
      <c r="G60" s="128">
        <v>1</v>
      </c>
      <c r="H60" s="671" t="s">
        <v>1</v>
      </c>
      <c r="I60" s="129">
        <v>630675.63287479314</v>
      </c>
      <c r="J60" s="111">
        <v>9</v>
      </c>
      <c r="K60" s="867" t="s">
        <v>426</v>
      </c>
      <c r="L60" s="101">
        <v>565798.42391651997</v>
      </c>
      <c r="M60" s="101">
        <v>40450.808923782897</v>
      </c>
      <c r="N60" s="101">
        <v>23803.260491191289</v>
      </c>
      <c r="O60" s="127">
        <v>630052.49333149416</v>
      </c>
      <c r="P60" s="128">
        <v>1</v>
      </c>
      <c r="Q60" s="128" t="s">
        <v>1</v>
      </c>
      <c r="R60" s="129">
        <v>630052.49333149416</v>
      </c>
      <c r="S60" s="130">
        <v>-9.8805076780678291E-2</v>
      </c>
      <c r="T60" s="131">
        <v>0</v>
      </c>
      <c r="U60" s="1425">
        <v>-9.8805076780678291E-2</v>
      </c>
      <c r="V60" s="103">
        <v>-0.11158635395037209</v>
      </c>
    </row>
    <row r="61" spans="1:22" s="103" customFormat="1">
      <c r="A61" s="111"/>
      <c r="B61" s="867" t="s">
        <v>420</v>
      </c>
      <c r="C61" s="101">
        <v>570764.6532954264</v>
      </c>
      <c r="D61" s="101">
        <v>40272.775732839145</v>
      </c>
      <c r="E61" s="101">
        <v>19638.203846527565</v>
      </c>
      <c r="F61" s="127">
        <v>630675.63287479314</v>
      </c>
      <c r="G61" s="128">
        <v>1</v>
      </c>
      <c r="H61" s="671" t="s">
        <v>1</v>
      </c>
      <c r="I61" s="129">
        <v>630675.63287479314</v>
      </c>
      <c r="J61" s="111">
        <v>10</v>
      </c>
      <c r="K61" s="867" t="s">
        <v>420</v>
      </c>
      <c r="L61" s="101">
        <v>565798.42391651997</v>
      </c>
      <c r="M61" s="101">
        <v>40450.808923782897</v>
      </c>
      <c r="N61" s="101">
        <v>23803.260491191289</v>
      </c>
      <c r="O61" s="127">
        <v>630052.49333149416</v>
      </c>
      <c r="P61" s="128">
        <v>1</v>
      </c>
      <c r="Q61" s="128" t="s">
        <v>1</v>
      </c>
      <c r="R61" s="129">
        <v>630052.49333149416</v>
      </c>
      <c r="S61" s="130">
        <v>-9.8805076780678291E-2</v>
      </c>
      <c r="T61" s="131">
        <v>0</v>
      </c>
      <c r="U61" s="1425">
        <v>-9.8805076780678291E-2</v>
      </c>
      <c r="V61" s="103">
        <v>-0.11158635395037209</v>
      </c>
    </row>
    <row r="62" spans="1:22" s="103" customFormat="1" ht="22.5" thickBot="1">
      <c r="A62" s="894"/>
      <c r="B62" s="416"/>
      <c r="C62" s="1034"/>
      <c r="D62" s="1034"/>
      <c r="E62" s="1034"/>
      <c r="F62" s="1018"/>
      <c r="G62" s="1019"/>
      <c r="H62" s="1225"/>
      <c r="I62" s="1238"/>
      <c r="J62" s="894"/>
      <c r="K62" s="883"/>
      <c r="L62" s="1034"/>
      <c r="M62" s="1034"/>
      <c r="N62" s="1034"/>
      <c r="O62" s="1018"/>
      <c r="P62" s="1019"/>
      <c r="Q62" s="1019"/>
      <c r="R62" s="1238"/>
      <c r="S62" s="1239"/>
      <c r="T62" s="1240"/>
      <c r="U62" s="1442"/>
    </row>
    <row r="63" spans="1:22" s="104" customFormat="1">
      <c r="A63" s="1684" t="s">
        <v>508</v>
      </c>
      <c r="B63" s="1685"/>
      <c r="C63" s="1326">
        <v>269764252.25798953</v>
      </c>
      <c r="D63" s="1326">
        <v>19245246.390556373</v>
      </c>
      <c r="E63" s="1326">
        <v>14422787.978808777</v>
      </c>
      <c r="F63" s="1326">
        <v>303432286.62735468</v>
      </c>
      <c r="G63" s="1381"/>
      <c r="H63" s="1385"/>
      <c r="I63" s="1329"/>
      <c r="J63" s="1684" t="s">
        <v>508</v>
      </c>
      <c r="K63" s="1685"/>
      <c r="L63" s="1326">
        <v>255113750.48095986</v>
      </c>
      <c r="M63" s="1326">
        <v>16871175.686296403</v>
      </c>
      <c r="N63" s="1326">
        <v>14872645.844026493</v>
      </c>
      <c r="O63" s="1326">
        <v>286857572.01128274</v>
      </c>
      <c r="P63" s="1381"/>
      <c r="Q63" s="1385"/>
      <c r="R63" s="1329"/>
      <c r="S63" s="1382"/>
      <c r="T63" s="1337"/>
      <c r="U63" s="1329"/>
    </row>
    <row r="64" spans="1:22" s="103" customFormat="1" ht="43.5">
      <c r="A64" s="697">
        <v>1</v>
      </c>
      <c r="B64" s="691" t="s">
        <v>38</v>
      </c>
      <c r="C64" s="105">
        <v>31022889.00966879</v>
      </c>
      <c r="D64" s="105">
        <v>2213203.334913983</v>
      </c>
      <c r="E64" s="105">
        <v>1658620.6175630097</v>
      </c>
      <c r="F64" s="864">
        <v>34894712.962145783</v>
      </c>
      <c r="G64" s="602">
        <v>18</v>
      </c>
      <c r="H64" s="672" t="s">
        <v>1</v>
      </c>
      <c r="I64" s="675">
        <v>1938595.1645636547</v>
      </c>
      <c r="J64" s="113">
        <v>1</v>
      </c>
      <c r="K64" s="691" t="s">
        <v>38</v>
      </c>
      <c r="L64" s="96">
        <v>26174670.799346481</v>
      </c>
      <c r="M64" s="96">
        <v>1730982.6254140108</v>
      </c>
      <c r="N64" s="96">
        <v>1525933.4635971184</v>
      </c>
      <c r="O64" s="690">
        <v>29431586.88835761</v>
      </c>
      <c r="P64" s="602">
        <v>18</v>
      </c>
      <c r="Q64" s="602" t="s">
        <v>1</v>
      </c>
      <c r="R64" s="675">
        <v>1635088.1604643117</v>
      </c>
      <c r="S64" s="869">
        <v>-15.656028120118478</v>
      </c>
      <c r="T64" s="870">
        <v>0</v>
      </c>
      <c r="U64" s="1408">
        <v>-15.656028120118478</v>
      </c>
      <c r="V64" s="103">
        <v>-7.6487993695150607</v>
      </c>
    </row>
    <row r="65" spans="1:22" s="103" customFormat="1" ht="43.5">
      <c r="A65" s="111">
        <v>2</v>
      </c>
      <c r="B65" s="112" t="s">
        <v>39</v>
      </c>
      <c r="C65" s="101">
        <v>20205342.494123414</v>
      </c>
      <c r="D65" s="101">
        <v>1441468.9546526724</v>
      </c>
      <c r="E65" s="101">
        <v>1080266.8196127776</v>
      </c>
      <c r="F65" s="127">
        <v>22727078.268388864</v>
      </c>
      <c r="G65" s="128">
        <v>12</v>
      </c>
      <c r="H65" s="671" t="s">
        <v>1</v>
      </c>
      <c r="I65" s="139">
        <v>1893923.1890324054</v>
      </c>
      <c r="J65" s="111">
        <v>2</v>
      </c>
      <c r="K65" s="112" t="s">
        <v>39</v>
      </c>
      <c r="L65" s="96">
        <v>17449780.532897655</v>
      </c>
      <c r="M65" s="96">
        <v>1153988.416942674</v>
      </c>
      <c r="N65" s="96">
        <v>1017288.9757314122</v>
      </c>
      <c r="O65" s="127">
        <v>19621057.925571743</v>
      </c>
      <c r="P65" s="128">
        <v>12</v>
      </c>
      <c r="Q65" s="128" t="s">
        <v>1</v>
      </c>
      <c r="R65" s="129">
        <v>1635088.1604643119</v>
      </c>
      <c r="S65" s="130">
        <v>-13.66660644248887</v>
      </c>
      <c r="T65" s="131">
        <v>0</v>
      </c>
      <c r="U65" s="1425">
        <v>-13.66660644248887</v>
      </c>
      <c r="V65" s="103">
        <v>-0.39161719362176939</v>
      </c>
    </row>
    <row r="66" spans="1:22" s="103" customFormat="1" ht="43.5">
      <c r="A66" s="111">
        <v>3</v>
      </c>
      <c r="B66" s="112" t="s">
        <v>40</v>
      </c>
      <c r="C66" s="101">
        <v>120099045.10525693</v>
      </c>
      <c r="D66" s="101">
        <v>8567983.6930756979</v>
      </c>
      <c r="E66" s="101">
        <v>6421025.208165668</v>
      </c>
      <c r="F66" s="127">
        <v>135088054.00649831</v>
      </c>
      <c r="G66" s="128">
        <v>5</v>
      </c>
      <c r="H66" s="671" t="s">
        <v>6</v>
      </c>
      <c r="I66" s="129">
        <v>27017610.801299661</v>
      </c>
      <c r="J66" s="111">
        <v>3</v>
      </c>
      <c r="K66" s="112" t="s">
        <v>40</v>
      </c>
      <c r="L66" s="101">
        <v>104698683.19738592</v>
      </c>
      <c r="M66" s="101">
        <v>6923930.5016560433</v>
      </c>
      <c r="N66" s="101">
        <v>6103733.8543884736</v>
      </c>
      <c r="O66" s="127">
        <v>117726347.55343044</v>
      </c>
      <c r="P66" s="128">
        <v>5</v>
      </c>
      <c r="Q66" s="128" t="s">
        <v>6</v>
      </c>
      <c r="R66" s="129">
        <v>23545269.510686088</v>
      </c>
      <c r="S66" s="130">
        <v>-12.852140465531249</v>
      </c>
      <c r="T66" s="131">
        <v>0</v>
      </c>
      <c r="U66" s="1425">
        <v>-12.852140465531235</v>
      </c>
      <c r="V66" s="103">
        <v>-12.876225820297236</v>
      </c>
    </row>
    <row r="67" spans="1:22" s="103" customFormat="1" ht="43.5">
      <c r="A67" s="111">
        <v>4</v>
      </c>
      <c r="B67" s="112" t="s">
        <v>41</v>
      </c>
      <c r="C67" s="101">
        <v>26976425.22579895</v>
      </c>
      <c r="D67" s="101">
        <v>1924524.6390556374</v>
      </c>
      <c r="E67" s="101">
        <v>1442278.7978808777</v>
      </c>
      <c r="F67" s="127">
        <v>30343228.662735462</v>
      </c>
      <c r="G67" s="128">
        <v>36</v>
      </c>
      <c r="H67" s="671" t="s">
        <v>1</v>
      </c>
      <c r="I67" s="129">
        <v>842867.46285376279</v>
      </c>
      <c r="J67" s="111">
        <v>4</v>
      </c>
      <c r="K67" s="112" t="s">
        <v>41</v>
      </c>
      <c r="L67" s="101">
        <v>26174670.799346481</v>
      </c>
      <c r="M67" s="101">
        <v>1730982.6254140108</v>
      </c>
      <c r="N67" s="101">
        <v>1525933.4635971184</v>
      </c>
      <c r="O67" s="127">
        <v>29431586.88835761</v>
      </c>
      <c r="P67" s="128">
        <v>36</v>
      </c>
      <c r="Q67" s="128" t="s">
        <v>1</v>
      </c>
      <c r="R67" s="129">
        <v>817544.08023215586</v>
      </c>
      <c r="S67" s="130">
        <v>-3.0044323381362545</v>
      </c>
      <c r="T67" s="131">
        <v>0</v>
      </c>
      <c r="U67" s="1425">
        <v>-3.0044323381362403</v>
      </c>
      <c r="V67" s="103">
        <v>-3.0312393379908258</v>
      </c>
    </row>
    <row r="68" spans="1:22" s="387" customFormat="1" ht="43.5">
      <c r="A68" s="126"/>
      <c r="B68" s="867" t="s">
        <v>418</v>
      </c>
      <c r="C68" s="877">
        <v>18883497.658059262</v>
      </c>
      <c r="D68" s="877">
        <v>1347167.247338946</v>
      </c>
      <c r="E68" s="877">
        <v>1009595.1585166145</v>
      </c>
      <c r="F68" s="655">
        <v>21240260.063914824</v>
      </c>
      <c r="G68" s="656">
        <v>23</v>
      </c>
      <c r="H68" s="878" t="s">
        <v>8</v>
      </c>
      <c r="I68" s="879">
        <v>923489.56799629668</v>
      </c>
      <c r="J68" s="126">
        <v>5</v>
      </c>
      <c r="K68" s="867" t="s">
        <v>418</v>
      </c>
      <c r="L68" s="877">
        <v>16582393.78126239</v>
      </c>
      <c r="M68" s="877">
        <v>1096626.4196092661</v>
      </c>
      <c r="N68" s="877">
        <v>966721.97986172221</v>
      </c>
      <c r="O68" s="655">
        <v>18645742.180733379</v>
      </c>
      <c r="P68" s="656">
        <v>25</v>
      </c>
      <c r="Q68" s="656" t="s">
        <v>8</v>
      </c>
      <c r="R68" s="879">
        <v>745829.68722933519</v>
      </c>
      <c r="S68" s="880">
        <v>-12.21509470870032</v>
      </c>
      <c r="T68" s="881">
        <v>8.6956521739130324</v>
      </c>
      <c r="U68" s="1483">
        <v>-19.237887132004289</v>
      </c>
      <c r="V68" s="387">
        <v>-9.7052026224206003</v>
      </c>
    </row>
    <row r="69" spans="1:22" s="387" customFormat="1" ht="65.25">
      <c r="A69" s="126"/>
      <c r="B69" s="867" t="s">
        <v>427</v>
      </c>
      <c r="C69" s="877">
        <v>12220320.627286926</v>
      </c>
      <c r="D69" s="877">
        <v>871809.66149220371</v>
      </c>
      <c r="E69" s="877">
        <v>653352.29544003773</v>
      </c>
      <c r="F69" s="655">
        <v>13745482.584219169</v>
      </c>
      <c r="G69" s="656">
        <v>882</v>
      </c>
      <c r="H69" s="878" t="s">
        <v>256</v>
      </c>
      <c r="I69" s="879">
        <v>15584.447374398151</v>
      </c>
      <c r="J69" s="126"/>
      <c r="K69" s="867" t="s">
        <v>427</v>
      </c>
      <c r="L69" s="877">
        <v>14031256.276452791</v>
      </c>
      <c r="M69" s="877">
        <v>927914.66274630208</v>
      </c>
      <c r="N69" s="877">
        <v>817995.52142145729</v>
      </c>
      <c r="O69" s="655">
        <v>15777166.46062055</v>
      </c>
      <c r="P69" s="656">
        <v>882</v>
      </c>
      <c r="Q69" s="656" t="s">
        <v>256</v>
      </c>
      <c r="R69" s="879">
        <v>17887.943832903118</v>
      </c>
      <c r="S69" s="880">
        <v>14.780738791476878</v>
      </c>
      <c r="T69" s="881">
        <v>0</v>
      </c>
      <c r="U69" s="1483">
        <v>14.780738791476878</v>
      </c>
      <c r="V69" s="387">
        <v>-14.46712631664883</v>
      </c>
    </row>
    <row r="70" spans="1:22" s="387" customFormat="1" ht="65.25">
      <c r="A70" s="126"/>
      <c r="B70" s="867" t="s">
        <v>423</v>
      </c>
      <c r="C70" s="877">
        <v>9657560.2308360245</v>
      </c>
      <c r="D70" s="877">
        <v>688979.82078191824</v>
      </c>
      <c r="E70" s="877">
        <v>516335.80964135425</v>
      </c>
      <c r="F70" s="655">
        <v>10862875.861259297</v>
      </c>
      <c r="G70" s="656">
        <v>2</v>
      </c>
      <c r="H70" s="878" t="s">
        <v>20</v>
      </c>
      <c r="I70" s="879">
        <v>5431437.9306296483</v>
      </c>
      <c r="J70" s="126"/>
      <c r="K70" s="867" t="s">
        <v>423</v>
      </c>
      <c r="L70" s="877">
        <v>11480118.771643192</v>
      </c>
      <c r="M70" s="877">
        <v>759202.90588333807</v>
      </c>
      <c r="N70" s="877">
        <v>669269.06298119237</v>
      </c>
      <c r="O70" s="655">
        <v>12908590.740507722</v>
      </c>
      <c r="P70" s="656">
        <v>2</v>
      </c>
      <c r="Q70" s="656" t="s">
        <v>20</v>
      </c>
      <c r="R70" s="879">
        <v>6454295.370253861</v>
      </c>
      <c r="S70" s="880">
        <v>18.832166595442175</v>
      </c>
      <c r="T70" s="881">
        <v>0</v>
      </c>
      <c r="U70" s="1483">
        <v>18.832166595442175</v>
      </c>
      <c r="V70" s="387">
        <v>-5.4885373664627934</v>
      </c>
    </row>
    <row r="71" spans="1:22" s="387" customFormat="1" ht="65.25">
      <c r="A71" s="126"/>
      <c r="B71" s="867" t="s">
        <v>461</v>
      </c>
      <c r="C71" s="877">
        <v>0</v>
      </c>
      <c r="D71" s="877">
        <v>0</v>
      </c>
      <c r="E71" s="877">
        <v>0</v>
      </c>
      <c r="F71" s="655">
        <v>0</v>
      </c>
      <c r="G71" s="656">
        <v>1</v>
      </c>
      <c r="H71" s="878" t="s">
        <v>1</v>
      </c>
      <c r="I71" s="879">
        <v>0</v>
      </c>
      <c r="J71" s="126"/>
      <c r="K71" s="867" t="s">
        <v>407</v>
      </c>
      <c r="L71" s="877">
        <v>7653412.5144287962</v>
      </c>
      <c r="M71" s="877">
        <v>506135.27058889205</v>
      </c>
      <c r="N71" s="877">
        <v>446179.37532079488</v>
      </c>
      <c r="O71" s="655">
        <v>8605727.1603384819</v>
      </c>
      <c r="P71" s="656">
        <v>1</v>
      </c>
      <c r="Q71" s="656" t="s">
        <v>1</v>
      </c>
      <c r="R71" s="879">
        <v>8605727.1603384819</v>
      </c>
      <c r="S71" s="880" t="e">
        <v>#DIV/0!</v>
      </c>
      <c r="T71" s="881">
        <v>0</v>
      </c>
      <c r="U71" s="1483" t="e">
        <v>#DIV/0!</v>
      </c>
      <c r="V71" s="387">
        <v>-5.4885373664627934</v>
      </c>
    </row>
    <row r="72" spans="1:22" s="387" customFormat="1">
      <c r="A72" s="126"/>
      <c r="B72" s="867" t="s">
        <v>420</v>
      </c>
      <c r="C72" s="877">
        <v>17210959.294059731</v>
      </c>
      <c r="D72" s="877">
        <v>1227846.7197174965</v>
      </c>
      <c r="E72" s="877">
        <v>920173.87304800004</v>
      </c>
      <c r="F72" s="655">
        <v>19358979.886825226</v>
      </c>
      <c r="G72" s="656">
        <v>1</v>
      </c>
      <c r="H72" s="878" t="s">
        <v>1</v>
      </c>
      <c r="I72" s="879">
        <v>19358979.886825226</v>
      </c>
      <c r="J72" s="126"/>
      <c r="K72" s="867" t="s">
        <v>420</v>
      </c>
      <c r="L72" s="877">
        <v>14031256.276452791</v>
      </c>
      <c r="M72" s="877">
        <v>927914.66274630208</v>
      </c>
      <c r="N72" s="877">
        <v>817995.52142145729</v>
      </c>
      <c r="O72" s="655">
        <v>15777166.46062055</v>
      </c>
      <c r="P72" s="656">
        <v>1</v>
      </c>
      <c r="Q72" s="656" t="s">
        <v>1</v>
      </c>
      <c r="R72" s="879">
        <v>15777166.46062055</v>
      </c>
      <c r="S72" s="880">
        <v>-18.502077315769526</v>
      </c>
      <c r="T72" s="881">
        <v>0</v>
      </c>
      <c r="U72" s="1483">
        <v>-18.502077315769526</v>
      </c>
      <c r="V72" s="387">
        <v>-5.4885373664627508</v>
      </c>
    </row>
    <row r="73" spans="1:22" s="387" customFormat="1" ht="43.5">
      <c r="A73" s="126"/>
      <c r="B73" s="867" t="s">
        <v>425</v>
      </c>
      <c r="C73" s="877">
        <v>5395285.0451597897</v>
      </c>
      <c r="D73" s="877">
        <v>384904.92781112751</v>
      </c>
      <c r="E73" s="877">
        <v>288455.75957617559</v>
      </c>
      <c r="F73" s="655">
        <v>6068645.7325470923</v>
      </c>
      <c r="G73" s="656">
        <v>1</v>
      </c>
      <c r="H73" s="878" t="s">
        <v>20</v>
      </c>
      <c r="I73" s="879">
        <v>6068645.7325470923</v>
      </c>
      <c r="J73" s="126"/>
      <c r="K73" s="867" t="s">
        <v>425</v>
      </c>
      <c r="L73" s="877">
        <v>4949206.759330621</v>
      </c>
      <c r="M73" s="877">
        <v>327300.8083141502</v>
      </c>
      <c r="N73" s="877">
        <v>288529.32937411399</v>
      </c>
      <c r="O73" s="655">
        <v>5565036.8970188852</v>
      </c>
      <c r="P73" s="656">
        <v>1</v>
      </c>
      <c r="Q73" s="656" t="s">
        <v>20</v>
      </c>
      <c r="R73" s="879">
        <v>5565036.8970188852</v>
      </c>
      <c r="S73" s="880">
        <v>-8.2985373957038604</v>
      </c>
      <c r="T73" s="881">
        <v>0</v>
      </c>
      <c r="U73" s="1483">
        <v>-8.2985373957038604</v>
      </c>
      <c r="V73" s="387">
        <v>-8.3238812454688969</v>
      </c>
    </row>
    <row r="74" spans="1:22" s="387" customFormat="1" ht="43.5">
      <c r="A74" s="126"/>
      <c r="B74" s="867" t="s">
        <v>421</v>
      </c>
      <c r="C74" s="877">
        <v>8092927.5677396851</v>
      </c>
      <c r="D74" s="877">
        <v>577357.3917166912</v>
      </c>
      <c r="E74" s="877">
        <v>432683.63936426339</v>
      </c>
      <c r="F74" s="655">
        <v>9102968.5988206398</v>
      </c>
      <c r="G74" s="656">
        <v>1</v>
      </c>
      <c r="H74" s="878" t="s">
        <v>1</v>
      </c>
      <c r="I74" s="879">
        <v>9102968.5988206398</v>
      </c>
      <c r="J74" s="126"/>
      <c r="K74" s="867" t="s">
        <v>421</v>
      </c>
      <c r="L74" s="877">
        <v>6786025.7627935326</v>
      </c>
      <c r="M74" s="877">
        <v>448773.2732554843</v>
      </c>
      <c r="N74" s="877">
        <v>395612.37945110485</v>
      </c>
      <c r="O74" s="655">
        <v>7630411.4155001212</v>
      </c>
      <c r="P74" s="656">
        <v>1</v>
      </c>
      <c r="Q74" s="656" t="s">
        <v>1</v>
      </c>
      <c r="R74" s="879">
        <v>7630411.4155001212</v>
      </c>
      <c r="S74" s="880">
        <v>-16.176669921846155</v>
      </c>
      <c r="T74" s="881">
        <v>0</v>
      </c>
      <c r="U74" s="1483">
        <v>-16.176669921846155</v>
      </c>
      <c r="V74" s="387">
        <v>-9.2689958718042647</v>
      </c>
    </row>
    <row r="75" spans="1:22" s="387" customFormat="1" ht="43.5">
      <c r="A75" s="126"/>
      <c r="B75" s="867" t="s">
        <v>431</v>
      </c>
      <c r="C75" s="877">
        <v>0</v>
      </c>
      <c r="D75" s="877">
        <v>0</v>
      </c>
      <c r="E75" s="877">
        <v>0</v>
      </c>
      <c r="F75" s="655">
        <v>0</v>
      </c>
      <c r="G75" s="656">
        <v>0</v>
      </c>
      <c r="H75" s="878">
        <v>0</v>
      </c>
      <c r="I75" s="879" t="e">
        <v>#DIV/0!</v>
      </c>
      <c r="J75" s="126"/>
      <c r="K75" s="867" t="s">
        <v>431</v>
      </c>
      <c r="L75" s="877">
        <v>5102275.0096191969</v>
      </c>
      <c r="M75" s="877">
        <v>337423.51372592809</v>
      </c>
      <c r="N75" s="877">
        <v>297452.9168805299</v>
      </c>
      <c r="O75" s="655">
        <v>5737151.4402256552</v>
      </c>
      <c r="P75" s="656">
        <v>1</v>
      </c>
      <c r="Q75" s="656" t="s">
        <v>1</v>
      </c>
      <c r="R75" s="879">
        <v>5737151.4402256552</v>
      </c>
      <c r="S75" s="880" t="e">
        <v>#DIV/0!</v>
      </c>
      <c r="T75" s="881" t="e">
        <v>#DIV/0!</v>
      </c>
      <c r="U75" s="1483" t="e">
        <v>#DIV/0!</v>
      </c>
      <c r="V75" s="387" t="e">
        <v>#DIV/0!</v>
      </c>
    </row>
    <row r="76" spans="1:22" s="103" customFormat="1" ht="22.5" thickBot="1">
      <c r="A76" s="894"/>
      <c r="B76" s="416"/>
      <c r="C76" s="1034"/>
      <c r="D76" s="1034"/>
      <c r="E76" s="1034"/>
      <c r="F76" s="1018"/>
      <c r="G76" s="1019"/>
      <c r="H76" s="1225"/>
      <c r="I76" s="1238"/>
      <c r="J76" s="894"/>
      <c r="K76" s="416"/>
      <c r="L76" s="1034"/>
      <c r="M76" s="1034"/>
      <c r="N76" s="1034"/>
      <c r="O76" s="1018"/>
      <c r="P76" s="1019"/>
      <c r="Q76" s="1019"/>
      <c r="R76" s="1238"/>
      <c r="S76" s="1239"/>
      <c r="T76" s="1240"/>
      <c r="U76" s="1442"/>
    </row>
    <row r="77" spans="1:22" s="144" customFormat="1" ht="22.5" thickBot="1">
      <c r="A77" s="1806" t="s">
        <v>55</v>
      </c>
      <c r="B77" s="1807"/>
      <c r="C77" s="1481">
        <v>577020617.51000011</v>
      </c>
      <c r="D77" s="1481">
        <v>41360637.719999991</v>
      </c>
      <c r="E77" s="1481">
        <v>43873491.260000013</v>
      </c>
      <c r="F77" s="1481">
        <v>662254746.49000013</v>
      </c>
      <c r="G77" s="1482"/>
      <c r="H77" s="1233"/>
      <c r="I77" s="1468"/>
      <c r="J77" s="1806" t="s">
        <v>55</v>
      </c>
      <c r="K77" s="1807"/>
      <c r="L77" s="1481">
        <v>544957099.97567391</v>
      </c>
      <c r="M77" s="1481">
        <v>41536622.211489186</v>
      </c>
      <c r="N77" s="1481">
        <v>48646178.288962603</v>
      </c>
      <c r="O77" s="1481">
        <v>635139900.47612572</v>
      </c>
      <c r="P77" s="1478"/>
      <c r="Q77" s="1479"/>
      <c r="R77" s="1238"/>
      <c r="S77" s="1480"/>
      <c r="T77" s="1352"/>
      <c r="U77" s="1238"/>
    </row>
    <row r="78" spans="1:22" ht="22.5" thickTop="1">
      <c r="A78" s="103"/>
      <c r="B78" s="103"/>
      <c r="C78" s="145"/>
      <c r="D78" s="145"/>
      <c r="E78" s="145"/>
      <c r="F78" s="145"/>
      <c r="G78" s="120"/>
      <c r="J78" s="103"/>
      <c r="K78" s="103"/>
      <c r="L78" s="145"/>
      <c r="M78" s="145"/>
      <c r="N78" s="145"/>
      <c r="O78" s="145">
        <v>635139651.61999989</v>
      </c>
      <c r="P78" s="147"/>
    </row>
    <row r="79" spans="1:22">
      <c r="C79" s="145"/>
      <c r="D79" s="145"/>
      <c r="E79" s="145"/>
      <c r="F79" s="145"/>
      <c r="G79" s="120"/>
      <c r="L79" s="147"/>
      <c r="M79" s="147"/>
      <c r="N79" s="147"/>
      <c r="O79" s="147"/>
      <c r="P79" s="150"/>
    </row>
    <row r="80" spans="1:22">
      <c r="F80" s="145"/>
      <c r="G80" s="120"/>
      <c r="N80" s="91"/>
      <c r="O80" s="91"/>
    </row>
    <row r="81" spans="7:18">
      <c r="G81" s="120"/>
    </row>
    <row r="82" spans="7:18">
      <c r="G82" s="120"/>
    </row>
    <row r="83" spans="7:18">
      <c r="G83" s="120"/>
      <c r="H83" s="120"/>
      <c r="Q83" s="120"/>
      <c r="R83" s="120"/>
    </row>
    <row r="84" spans="7:18">
      <c r="G84" s="120"/>
      <c r="H84" s="120"/>
      <c r="Q84" s="120"/>
      <c r="R84" s="120"/>
    </row>
    <row r="85" spans="7:18">
      <c r="G85" s="120"/>
      <c r="H85" s="120"/>
      <c r="Q85" s="120"/>
      <c r="R85" s="120"/>
    </row>
    <row r="86" spans="7:18">
      <c r="G86" s="120"/>
      <c r="H86" s="120"/>
      <c r="Q86" s="120"/>
      <c r="R86" s="120"/>
    </row>
    <row r="87" spans="7:18">
      <c r="G87" s="120"/>
      <c r="H87" s="120"/>
      <c r="Q87" s="120"/>
      <c r="R87" s="120"/>
    </row>
    <row r="88" spans="7:18">
      <c r="G88" s="120"/>
      <c r="H88" s="120"/>
      <c r="Q88" s="120"/>
      <c r="R88" s="120"/>
    </row>
    <row r="89" spans="7:18">
      <c r="G89" s="120"/>
      <c r="H89" s="120"/>
      <c r="Q89" s="120"/>
      <c r="R89" s="120"/>
    </row>
    <row r="90" spans="7:18">
      <c r="G90" s="120"/>
      <c r="H90" s="120"/>
      <c r="Q90" s="120"/>
      <c r="R90" s="120"/>
    </row>
    <row r="91" spans="7:18">
      <c r="G91" s="120"/>
      <c r="H91" s="120"/>
      <c r="Q91" s="120"/>
      <c r="R91" s="120"/>
    </row>
    <row r="92" spans="7:18">
      <c r="G92" s="120"/>
      <c r="H92" s="120"/>
      <c r="Q92" s="120"/>
      <c r="R92" s="120"/>
    </row>
    <row r="93" spans="7:18">
      <c r="G93" s="120"/>
      <c r="H93" s="120"/>
      <c r="Q93" s="120"/>
      <c r="R93" s="120"/>
    </row>
    <row r="94" spans="7:18">
      <c r="G94" s="120"/>
      <c r="H94" s="120"/>
      <c r="Q94" s="120"/>
      <c r="R94" s="120"/>
    </row>
    <row r="95" spans="7:18">
      <c r="G95" s="120"/>
      <c r="H95" s="120"/>
      <c r="Q95" s="120"/>
      <c r="R95" s="120"/>
    </row>
    <row r="96" spans="7:18">
      <c r="G96" s="120"/>
      <c r="H96" s="120"/>
      <c r="Q96" s="120"/>
      <c r="R96" s="120"/>
    </row>
    <row r="97" spans="7:18">
      <c r="G97" s="120"/>
      <c r="H97" s="120"/>
      <c r="Q97" s="120"/>
      <c r="R97" s="120"/>
    </row>
    <row r="98" spans="7:18">
      <c r="G98" s="120"/>
      <c r="H98" s="120"/>
      <c r="Q98" s="120"/>
      <c r="R98" s="120"/>
    </row>
    <row r="99" spans="7:18">
      <c r="G99" s="120"/>
      <c r="H99" s="120"/>
      <c r="Q99" s="120"/>
      <c r="R99" s="120"/>
    </row>
    <row r="100" spans="7:18">
      <c r="G100" s="120"/>
      <c r="H100" s="120"/>
      <c r="Q100" s="120"/>
      <c r="R100" s="120"/>
    </row>
    <row r="101" spans="7:18">
      <c r="G101" s="120"/>
      <c r="H101" s="120"/>
      <c r="Q101" s="120"/>
      <c r="R101" s="120"/>
    </row>
    <row r="102" spans="7:18">
      <c r="G102" s="120"/>
      <c r="H102" s="120"/>
      <c r="Q102" s="120"/>
      <c r="R102" s="120"/>
    </row>
    <row r="103" spans="7:18">
      <c r="G103" s="120"/>
      <c r="H103" s="120"/>
      <c r="Q103" s="120"/>
      <c r="R103" s="120"/>
    </row>
    <row r="104" spans="7:18">
      <c r="G104" s="120"/>
      <c r="H104" s="120"/>
      <c r="Q104" s="120"/>
      <c r="R104" s="120"/>
    </row>
    <row r="105" spans="7:18">
      <c r="G105" s="120"/>
      <c r="H105" s="120"/>
      <c r="Q105" s="120"/>
      <c r="R105" s="120"/>
    </row>
    <row r="106" spans="7:18">
      <c r="G106" s="120"/>
      <c r="H106" s="120"/>
      <c r="Q106" s="120"/>
      <c r="R106" s="120"/>
    </row>
    <row r="107" spans="7:18">
      <c r="G107" s="120"/>
      <c r="H107" s="120"/>
      <c r="Q107" s="120"/>
      <c r="R107" s="120"/>
    </row>
    <row r="108" spans="7:18">
      <c r="G108" s="120"/>
      <c r="H108" s="120"/>
      <c r="Q108" s="120"/>
      <c r="R108" s="120"/>
    </row>
    <row r="109" spans="7:18">
      <c r="G109" s="120"/>
      <c r="H109" s="120"/>
      <c r="Q109" s="120"/>
      <c r="R109" s="120"/>
    </row>
    <row r="110" spans="7:18">
      <c r="G110" s="120"/>
      <c r="H110" s="120"/>
      <c r="Q110" s="120"/>
      <c r="R110" s="120"/>
    </row>
    <row r="111" spans="7:18">
      <c r="G111" s="120"/>
      <c r="H111" s="120"/>
      <c r="Q111" s="120"/>
      <c r="R111" s="120"/>
    </row>
    <row r="112" spans="7:18">
      <c r="G112" s="120"/>
      <c r="H112" s="120"/>
      <c r="Q112" s="120"/>
      <c r="R112" s="120"/>
    </row>
    <row r="113" spans="7:18">
      <c r="G113" s="120"/>
      <c r="H113" s="120"/>
      <c r="Q113" s="120"/>
      <c r="R113" s="120"/>
    </row>
    <row r="114" spans="7:18">
      <c r="G114" s="120"/>
      <c r="H114" s="120"/>
      <c r="Q114" s="120"/>
      <c r="R114" s="120"/>
    </row>
    <row r="115" spans="7:18">
      <c r="G115" s="120"/>
      <c r="H115" s="120"/>
      <c r="Q115" s="120"/>
      <c r="R115" s="120"/>
    </row>
    <row r="116" spans="7:18">
      <c r="G116" s="120"/>
      <c r="H116" s="120"/>
      <c r="Q116" s="120"/>
      <c r="R116" s="120"/>
    </row>
    <row r="117" spans="7:18">
      <c r="G117" s="120"/>
      <c r="H117" s="120"/>
      <c r="Q117" s="120"/>
      <c r="R117" s="120"/>
    </row>
    <row r="118" spans="7:18">
      <c r="G118" s="120"/>
      <c r="H118" s="120"/>
      <c r="Q118" s="120"/>
      <c r="R118" s="120"/>
    </row>
    <row r="119" spans="7:18">
      <c r="G119" s="120"/>
      <c r="H119" s="120"/>
      <c r="Q119" s="120"/>
      <c r="R119" s="120"/>
    </row>
    <row r="120" spans="7:18">
      <c r="G120" s="120"/>
      <c r="H120" s="120"/>
      <c r="Q120" s="120"/>
      <c r="R120" s="120"/>
    </row>
    <row r="121" spans="7:18">
      <c r="G121" s="120"/>
      <c r="H121" s="120"/>
      <c r="Q121" s="120"/>
      <c r="R121" s="120"/>
    </row>
    <row r="122" spans="7:18">
      <c r="G122" s="120"/>
      <c r="H122" s="120"/>
      <c r="Q122" s="120"/>
      <c r="R122" s="120"/>
    </row>
    <row r="123" spans="7:18">
      <c r="G123" s="120"/>
      <c r="H123" s="120"/>
      <c r="Q123" s="120"/>
      <c r="R123" s="120"/>
    </row>
    <row r="124" spans="7:18">
      <c r="G124" s="120"/>
      <c r="H124" s="120"/>
      <c r="Q124" s="120"/>
      <c r="R124" s="120"/>
    </row>
    <row r="125" spans="7:18">
      <c r="G125" s="120"/>
      <c r="H125" s="120"/>
      <c r="Q125" s="120"/>
      <c r="R125" s="120"/>
    </row>
    <row r="126" spans="7:18">
      <c r="G126" s="120"/>
      <c r="H126" s="120"/>
      <c r="Q126" s="120"/>
      <c r="R126" s="120"/>
    </row>
    <row r="127" spans="7:18">
      <c r="G127" s="120"/>
      <c r="H127" s="120"/>
      <c r="Q127" s="120"/>
      <c r="R127" s="120"/>
    </row>
    <row r="128" spans="7:18">
      <c r="G128" s="120"/>
      <c r="H128" s="120"/>
      <c r="Q128" s="120"/>
      <c r="R128" s="120"/>
    </row>
    <row r="129" spans="7:18">
      <c r="G129" s="120"/>
      <c r="H129" s="120"/>
      <c r="Q129" s="120"/>
      <c r="R129" s="120"/>
    </row>
    <row r="130" spans="7:18">
      <c r="G130" s="120"/>
      <c r="H130" s="120"/>
      <c r="Q130" s="120"/>
      <c r="R130" s="120"/>
    </row>
    <row r="131" spans="7:18">
      <c r="G131" s="120"/>
      <c r="H131" s="120"/>
      <c r="Q131" s="120"/>
      <c r="R131" s="120"/>
    </row>
    <row r="132" spans="7:18">
      <c r="G132" s="120"/>
      <c r="H132" s="120"/>
      <c r="Q132" s="120"/>
      <c r="R132" s="120"/>
    </row>
    <row r="133" spans="7:18">
      <c r="G133" s="120"/>
      <c r="H133" s="120"/>
      <c r="Q133" s="120"/>
      <c r="R133" s="120"/>
    </row>
    <row r="134" spans="7:18">
      <c r="G134" s="120"/>
      <c r="H134" s="120"/>
      <c r="Q134" s="120"/>
      <c r="R134" s="120"/>
    </row>
    <row r="135" spans="7:18">
      <c r="G135" s="120"/>
      <c r="H135" s="120"/>
      <c r="Q135" s="120"/>
      <c r="R135" s="120"/>
    </row>
    <row r="136" spans="7:18">
      <c r="G136" s="120"/>
      <c r="H136" s="120"/>
      <c r="Q136" s="120"/>
      <c r="R136" s="120"/>
    </row>
    <row r="137" spans="7:18">
      <c r="G137" s="120"/>
      <c r="H137" s="120"/>
      <c r="Q137" s="120"/>
      <c r="R137" s="120"/>
    </row>
    <row r="138" spans="7:18">
      <c r="G138" s="120"/>
      <c r="H138" s="120"/>
      <c r="Q138" s="120"/>
      <c r="R138" s="120"/>
    </row>
    <row r="139" spans="7:18">
      <c r="G139" s="120"/>
      <c r="H139" s="120"/>
      <c r="Q139" s="120"/>
      <c r="R139" s="120"/>
    </row>
    <row r="140" spans="7:18">
      <c r="G140" s="120"/>
      <c r="H140" s="120"/>
      <c r="Q140" s="120"/>
      <c r="R140" s="120"/>
    </row>
    <row r="141" spans="7:18">
      <c r="G141" s="120"/>
      <c r="H141" s="120"/>
      <c r="Q141" s="120"/>
      <c r="R141" s="120"/>
    </row>
    <row r="142" spans="7:18">
      <c r="G142" s="120"/>
      <c r="H142" s="120"/>
      <c r="Q142" s="120"/>
      <c r="R142" s="120"/>
    </row>
    <row r="143" spans="7:18">
      <c r="G143" s="120"/>
      <c r="H143" s="120"/>
      <c r="Q143" s="120"/>
      <c r="R143" s="120"/>
    </row>
    <row r="144" spans="7:18">
      <c r="G144" s="120"/>
      <c r="H144" s="120"/>
      <c r="Q144" s="120"/>
      <c r="R144" s="120"/>
    </row>
    <row r="145" spans="7:18">
      <c r="G145" s="120"/>
      <c r="H145" s="120"/>
      <c r="Q145" s="120"/>
      <c r="R145" s="120"/>
    </row>
    <row r="146" spans="7:18">
      <c r="G146" s="120"/>
      <c r="H146" s="120"/>
      <c r="Q146" s="120"/>
      <c r="R146" s="120"/>
    </row>
    <row r="147" spans="7:18">
      <c r="G147" s="120"/>
      <c r="H147" s="120"/>
      <c r="Q147" s="120"/>
      <c r="R147" s="120"/>
    </row>
    <row r="148" spans="7:18">
      <c r="G148" s="120"/>
      <c r="H148" s="120"/>
      <c r="Q148" s="120"/>
      <c r="R148" s="120"/>
    </row>
    <row r="149" spans="7:18">
      <c r="G149" s="120"/>
      <c r="H149" s="120"/>
      <c r="Q149" s="120"/>
      <c r="R149" s="120"/>
    </row>
    <row r="150" spans="7:18">
      <c r="G150" s="120"/>
      <c r="H150" s="120"/>
      <c r="Q150" s="120"/>
      <c r="R150" s="120"/>
    </row>
    <row r="151" spans="7:18">
      <c r="G151" s="120"/>
      <c r="H151" s="120"/>
      <c r="Q151" s="120"/>
      <c r="R151" s="120"/>
    </row>
    <row r="152" spans="7:18">
      <c r="G152" s="120"/>
      <c r="H152" s="120"/>
      <c r="Q152" s="120"/>
      <c r="R152" s="120"/>
    </row>
    <row r="153" spans="7:18">
      <c r="G153" s="120"/>
      <c r="H153" s="120"/>
      <c r="Q153" s="120"/>
      <c r="R153" s="120"/>
    </row>
    <row r="154" spans="7:18">
      <c r="G154" s="120"/>
      <c r="H154" s="120"/>
      <c r="Q154" s="120"/>
      <c r="R154" s="120"/>
    </row>
    <row r="155" spans="7:18">
      <c r="G155" s="120"/>
      <c r="H155" s="120"/>
      <c r="Q155" s="120"/>
      <c r="R155" s="120"/>
    </row>
    <row r="156" spans="7:18">
      <c r="G156" s="120"/>
      <c r="H156" s="120"/>
      <c r="Q156" s="120"/>
      <c r="R156" s="120"/>
    </row>
    <row r="157" spans="7:18">
      <c r="G157" s="120"/>
      <c r="H157" s="120"/>
      <c r="Q157" s="120"/>
      <c r="R157" s="120"/>
    </row>
    <row r="158" spans="7:18">
      <c r="G158" s="120"/>
      <c r="H158" s="120"/>
      <c r="Q158" s="120"/>
      <c r="R158" s="120"/>
    </row>
    <row r="159" spans="7:18">
      <c r="G159" s="120"/>
      <c r="H159" s="120"/>
      <c r="Q159" s="120"/>
      <c r="R159" s="120"/>
    </row>
    <row r="160" spans="7:18">
      <c r="G160" s="120"/>
      <c r="H160" s="120"/>
      <c r="Q160" s="120"/>
      <c r="R160" s="120"/>
    </row>
    <row r="161" spans="7:18">
      <c r="G161" s="120"/>
      <c r="H161" s="120"/>
      <c r="Q161" s="120"/>
      <c r="R161" s="120"/>
    </row>
    <row r="162" spans="7:18">
      <c r="G162" s="120"/>
      <c r="H162" s="120"/>
      <c r="Q162" s="120"/>
      <c r="R162" s="120"/>
    </row>
    <row r="163" spans="7:18">
      <c r="G163" s="120"/>
      <c r="H163" s="120"/>
      <c r="Q163" s="120"/>
      <c r="R163" s="120"/>
    </row>
    <row r="164" spans="7:18">
      <c r="G164" s="120"/>
      <c r="H164" s="120"/>
      <c r="Q164" s="120"/>
      <c r="R164" s="120"/>
    </row>
    <row r="165" spans="7:18">
      <c r="G165" s="120"/>
      <c r="H165" s="120"/>
      <c r="Q165" s="120"/>
      <c r="R165" s="120"/>
    </row>
    <row r="166" spans="7:18">
      <c r="G166" s="120"/>
      <c r="H166" s="120"/>
      <c r="Q166" s="120"/>
      <c r="R166" s="120"/>
    </row>
    <row r="167" spans="7:18">
      <c r="G167" s="120"/>
      <c r="H167" s="120"/>
      <c r="Q167" s="120"/>
      <c r="R167" s="120"/>
    </row>
    <row r="168" spans="7:18">
      <c r="G168" s="120"/>
      <c r="H168" s="120"/>
      <c r="Q168" s="120"/>
      <c r="R168" s="120"/>
    </row>
    <row r="169" spans="7:18">
      <c r="G169" s="120"/>
      <c r="H169" s="120"/>
      <c r="Q169" s="120"/>
      <c r="R169" s="120"/>
    </row>
    <row r="170" spans="7:18">
      <c r="G170" s="120"/>
      <c r="H170" s="120"/>
      <c r="Q170" s="120"/>
      <c r="R170" s="120"/>
    </row>
    <row r="171" spans="7:18">
      <c r="G171" s="120"/>
      <c r="H171" s="120"/>
      <c r="Q171" s="120"/>
      <c r="R171" s="120"/>
    </row>
    <row r="172" spans="7:18">
      <c r="G172" s="120"/>
      <c r="H172" s="120"/>
      <c r="Q172" s="120"/>
      <c r="R172" s="120"/>
    </row>
    <row r="173" spans="7:18">
      <c r="G173" s="120"/>
      <c r="H173" s="120"/>
      <c r="Q173" s="120"/>
      <c r="R173" s="120"/>
    </row>
    <row r="174" spans="7:18">
      <c r="G174" s="120"/>
      <c r="H174" s="120"/>
      <c r="Q174" s="120"/>
      <c r="R174" s="120"/>
    </row>
    <row r="175" spans="7:18">
      <c r="G175" s="120"/>
      <c r="H175" s="120"/>
      <c r="Q175" s="120"/>
      <c r="R175" s="120"/>
    </row>
    <row r="176" spans="7:18">
      <c r="G176" s="120"/>
      <c r="H176" s="120"/>
      <c r="Q176" s="120"/>
      <c r="R176" s="120"/>
    </row>
    <row r="177" spans="7:18">
      <c r="G177" s="120"/>
      <c r="H177" s="120"/>
      <c r="Q177" s="120"/>
      <c r="R177" s="120"/>
    </row>
    <row r="178" spans="7:18">
      <c r="G178" s="120"/>
      <c r="H178" s="120"/>
      <c r="Q178" s="120"/>
      <c r="R178" s="120"/>
    </row>
    <row r="179" spans="7:18">
      <c r="G179" s="120"/>
      <c r="H179" s="120"/>
      <c r="Q179" s="120"/>
      <c r="R179" s="120"/>
    </row>
    <row r="180" spans="7:18">
      <c r="G180" s="120"/>
      <c r="H180" s="120"/>
      <c r="Q180" s="120"/>
      <c r="R180" s="120"/>
    </row>
    <row r="181" spans="7:18">
      <c r="G181" s="120"/>
      <c r="H181" s="120"/>
      <c r="Q181" s="120"/>
      <c r="R181" s="120"/>
    </row>
    <row r="182" spans="7:18">
      <c r="G182" s="120"/>
      <c r="H182" s="120"/>
      <c r="Q182" s="120"/>
      <c r="R182" s="120"/>
    </row>
    <row r="183" spans="7:18">
      <c r="G183" s="120"/>
      <c r="H183" s="120"/>
      <c r="Q183" s="120"/>
      <c r="R183" s="120"/>
    </row>
    <row r="184" spans="7:18">
      <c r="G184" s="120"/>
      <c r="H184" s="120"/>
      <c r="Q184" s="120"/>
      <c r="R184" s="120"/>
    </row>
    <row r="185" spans="7:18">
      <c r="G185" s="120"/>
      <c r="H185" s="120"/>
      <c r="Q185" s="120"/>
      <c r="R185" s="120"/>
    </row>
    <row r="186" spans="7:18">
      <c r="G186" s="120"/>
      <c r="H186" s="120"/>
      <c r="Q186" s="120"/>
      <c r="R186" s="120"/>
    </row>
    <row r="187" spans="7:18">
      <c r="G187" s="120"/>
      <c r="H187" s="120"/>
      <c r="Q187" s="120"/>
      <c r="R187" s="120"/>
    </row>
    <row r="188" spans="7:18">
      <c r="G188" s="120"/>
      <c r="H188" s="120"/>
      <c r="Q188" s="120"/>
      <c r="R188" s="120"/>
    </row>
    <row r="189" spans="7:18">
      <c r="G189" s="120"/>
      <c r="H189" s="120"/>
      <c r="Q189" s="120"/>
      <c r="R189" s="120"/>
    </row>
    <row r="190" spans="7:18">
      <c r="G190" s="120"/>
      <c r="H190" s="120"/>
      <c r="Q190" s="120"/>
      <c r="R190" s="120"/>
    </row>
    <row r="191" spans="7:18">
      <c r="G191" s="120"/>
      <c r="H191" s="120"/>
      <c r="Q191" s="120"/>
      <c r="R191" s="120"/>
    </row>
    <row r="192" spans="7:18">
      <c r="G192" s="120"/>
      <c r="H192" s="120"/>
      <c r="Q192" s="120"/>
      <c r="R192" s="120"/>
    </row>
    <row r="193" spans="7:18">
      <c r="G193" s="120"/>
      <c r="H193" s="120"/>
      <c r="Q193" s="120"/>
      <c r="R193" s="120"/>
    </row>
    <row r="194" spans="7:18">
      <c r="G194" s="120"/>
      <c r="H194" s="120"/>
      <c r="Q194" s="120"/>
      <c r="R194" s="120"/>
    </row>
  </sheetData>
  <mergeCells count="8">
    <mergeCell ref="A77:B77"/>
    <mergeCell ref="J77:K77"/>
    <mergeCell ref="C3:I3"/>
    <mergeCell ref="A3:B4"/>
    <mergeCell ref="A1:V1"/>
    <mergeCell ref="J3:K4"/>
    <mergeCell ref="L3:R3"/>
    <mergeCell ref="S3:U3"/>
  </mergeCells>
  <phoneticPr fontId="2" type="noConversion"/>
  <pageMargins left="0.55118110236220474" right="0" top="0.39370078740157483" bottom="0.31496062992125984" header="0" footer="0"/>
  <pageSetup paperSize="9" scale="53" orientation="landscape" r:id="rId1"/>
  <headerFooter alignWithMargins="0"/>
  <rowBreaks count="5" manualBreakCount="5">
    <brk id="27" max="20" man="1"/>
    <brk id="36" max="16383" man="1"/>
    <brk id="50" max="20" man="1"/>
    <brk id="62" max="20" man="1"/>
    <brk id="7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"/>
  <sheetViews>
    <sheetView zoomScaleNormal="100" zoomScaleSheetLayoutView="110" workbookViewId="0">
      <selection activeCell="B15" sqref="B15"/>
    </sheetView>
  </sheetViews>
  <sheetFormatPr defaultColWidth="36.85546875" defaultRowHeight="21.75"/>
  <cols>
    <col min="1" max="1" width="4.42578125" style="11" customWidth="1"/>
    <col min="2" max="2" width="54.7109375" style="11" customWidth="1"/>
    <col min="3" max="3" width="99.85546875" style="11" customWidth="1"/>
    <col min="4" max="4" width="4.140625" style="7" customWidth="1"/>
    <col min="5" max="16384" width="36.85546875" style="11"/>
  </cols>
  <sheetData>
    <row r="1" spans="1:256" s="70" customFormat="1" ht="23.25">
      <c r="A1" s="70" t="s">
        <v>349</v>
      </c>
    </row>
    <row r="2" spans="1:256" s="70" customFormat="1" ht="24" thickBot="1">
      <c r="B2" s="69" t="s">
        <v>110</v>
      </c>
    </row>
    <row r="3" spans="1:256" ht="25.5" customHeight="1" thickBot="1">
      <c r="A3" s="1815" t="s">
        <v>45</v>
      </c>
      <c r="B3" s="1816"/>
      <c r="C3" s="910" t="s">
        <v>43</v>
      </c>
    </row>
    <row r="4" spans="1:256" s="85" customFormat="1" ht="18" customHeight="1">
      <c r="A4" s="931" t="s">
        <v>486</v>
      </c>
      <c r="B4" s="88"/>
      <c r="C4" s="929"/>
      <c r="E4" s="913"/>
      <c r="F4" s="932"/>
      <c r="G4" s="912"/>
      <c r="H4" s="913"/>
      <c r="I4" s="932"/>
      <c r="J4" s="912"/>
      <c r="K4" s="913"/>
      <c r="L4" s="932"/>
      <c r="M4" s="912"/>
      <c r="N4" s="913"/>
      <c r="O4" s="932"/>
      <c r="P4" s="912"/>
      <c r="Q4" s="913"/>
      <c r="R4" s="932"/>
      <c r="S4" s="912"/>
      <c r="T4" s="913"/>
      <c r="U4" s="932"/>
      <c r="V4" s="912"/>
      <c r="W4" s="913"/>
      <c r="X4" s="932"/>
      <c r="Y4" s="912"/>
      <c r="Z4" s="913"/>
      <c r="AA4" s="932"/>
      <c r="AB4" s="912"/>
      <c r="AC4" s="913"/>
      <c r="AD4" s="932"/>
      <c r="AE4" s="912"/>
      <c r="AF4" s="913"/>
      <c r="AG4" s="932"/>
      <c r="AH4" s="912"/>
      <c r="AI4" s="913"/>
      <c r="AJ4" s="932"/>
      <c r="AK4" s="912"/>
      <c r="AL4" s="913"/>
      <c r="AM4" s="932"/>
      <c r="AN4" s="912"/>
      <c r="AO4" s="913"/>
      <c r="AP4" s="932"/>
      <c r="AQ4" s="912"/>
      <c r="AR4" s="913"/>
      <c r="AS4" s="932"/>
      <c r="AT4" s="912"/>
      <c r="AU4" s="913"/>
      <c r="AV4" s="932"/>
      <c r="AW4" s="912"/>
      <c r="AX4" s="913"/>
      <c r="AY4" s="932"/>
      <c r="AZ4" s="912"/>
      <c r="BA4" s="913"/>
      <c r="BB4" s="932"/>
      <c r="BC4" s="912"/>
      <c r="BD4" s="913"/>
      <c r="BE4" s="932"/>
      <c r="BF4" s="912"/>
      <c r="BG4" s="913"/>
      <c r="BH4" s="932"/>
      <c r="BI4" s="912"/>
      <c r="BJ4" s="913"/>
      <c r="BK4" s="932"/>
      <c r="BL4" s="912"/>
      <c r="BM4" s="913"/>
      <c r="BN4" s="932"/>
      <c r="BO4" s="912"/>
      <c r="BP4" s="913"/>
      <c r="BQ4" s="932"/>
      <c r="BR4" s="912"/>
      <c r="BS4" s="913"/>
      <c r="BT4" s="932"/>
      <c r="BU4" s="912"/>
      <c r="BV4" s="913"/>
      <c r="BW4" s="932"/>
      <c r="BX4" s="912"/>
      <c r="BY4" s="913"/>
      <c r="BZ4" s="932"/>
      <c r="CA4" s="912"/>
      <c r="CB4" s="913"/>
      <c r="CC4" s="932"/>
      <c r="CD4" s="912"/>
      <c r="CE4" s="913"/>
      <c r="CF4" s="932"/>
      <c r="CG4" s="912"/>
      <c r="CH4" s="913"/>
      <c r="CI4" s="932"/>
      <c r="CJ4" s="912"/>
      <c r="CK4" s="913"/>
      <c r="CL4" s="932"/>
      <c r="CM4" s="912"/>
      <c r="CN4" s="913"/>
      <c r="CO4" s="932"/>
      <c r="CP4" s="912"/>
      <c r="CQ4" s="913"/>
      <c r="CR4" s="932"/>
      <c r="CS4" s="912"/>
      <c r="CT4" s="913"/>
      <c r="CU4" s="932"/>
      <c r="CV4" s="912"/>
      <c r="CW4" s="913"/>
      <c r="CX4" s="932"/>
      <c r="CY4" s="912"/>
      <c r="CZ4" s="913"/>
      <c r="DA4" s="932"/>
      <c r="DB4" s="912"/>
      <c r="DC4" s="913"/>
      <c r="DD4" s="932"/>
      <c r="DE4" s="912"/>
      <c r="DF4" s="913"/>
      <c r="DG4" s="932"/>
      <c r="DH4" s="912"/>
      <c r="DI4" s="913"/>
      <c r="DJ4" s="932"/>
      <c r="DK4" s="912"/>
      <c r="DL4" s="913"/>
      <c r="DM4" s="932"/>
      <c r="DN4" s="912"/>
      <c r="DO4" s="913"/>
      <c r="DP4" s="932"/>
      <c r="DQ4" s="912"/>
      <c r="DR4" s="913"/>
      <c r="DS4" s="932"/>
      <c r="DT4" s="912"/>
      <c r="DU4" s="913"/>
      <c r="DV4" s="932"/>
      <c r="DW4" s="912"/>
      <c r="DX4" s="913"/>
      <c r="DY4" s="932"/>
      <c r="DZ4" s="912"/>
      <c r="EA4" s="913"/>
      <c r="EB4" s="932"/>
      <c r="EC4" s="912"/>
      <c r="ED4" s="913"/>
      <c r="EE4" s="932"/>
      <c r="EF4" s="912"/>
      <c r="EG4" s="913"/>
      <c r="EH4" s="932"/>
      <c r="EI4" s="912"/>
      <c r="EJ4" s="913"/>
      <c r="EK4" s="932"/>
      <c r="EL4" s="912"/>
      <c r="EM4" s="913"/>
      <c r="EN4" s="932"/>
      <c r="EO4" s="912"/>
      <c r="EP4" s="913"/>
      <c r="EQ4" s="932"/>
      <c r="ER4" s="912"/>
      <c r="ES4" s="913"/>
      <c r="ET4" s="932"/>
      <c r="EU4" s="912"/>
      <c r="EV4" s="913"/>
      <c r="EW4" s="932"/>
      <c r="EX4" s="912"/>
      <c r="EY4" s="913"/>
      <c r="EZ4" s="932"/>
      <c r="FA4" s="912"/>
      <c r="FB4" s="913"/>
      <c r="FC4" s="932"/>
      <c r="FD4" s="912"/>
      <c r="FE4" s="913"/>
      <c r="FF4" s="932"/>
      <c r="FG4" s="912"/>
      <c r="FH4" s="913"/>
      <c r="FI4" s="932"/>
      <c r="FJ4" s="912"/>
      <c r="FK4" s="913"/>
      <c r="FL4" s="932"/>
      <c r="FM4" s="912"/>
      <c r="FN4" s="913"/>
      <c r="FO4" s="932"/>
      <c r="FP4" s="912"/>
      <c r="FQ4" s="913"/>
      <c r="FR4" s="932"/>
      <c r="FS4" s="912"/>
      <c r="FT4" s="913"/>
      <c r="FU4" s="932"/>
      <c r="FV4" s="912"/>
      <c r="FW4" s="913"/>
      <c r="FX4" s="932"/>
      <c r="FY4" s="912"/>
      <c r="FZ4" s="913"/>
      <c r="GA4" s="932"/>
      <c r="GB4" s="912"/>
      <c r="GC4" s="913"/>
      <c r="GD4" s="932"/>
      <c r="GE4" s="912"/>
      <c r="GF4" s="913"/>
      <c r="GG4" s="932"/>
      <c r="GH4" s="912"/>
      <c r="GI4" s="913"/>
      <c r="GJ4" s="932"/>
      <c r="GK4" s="912"/>
      <c r="GL4" s="913"/>
      <c r="GM4" s="932"/>
      <c r="GN4" s="912"/>
      <c r="GO4" s="913"/>
      <c r="GP4" s="932"/>
      <c r="GQ4" s="912"/>
      <c r="GR4" s="913"/>
      <c r="GS4" s="932"/>
      <c r="GT4" s="912"/>
      <c r="GU4" s="913"/>
      <c r="GV4" s="932"/>
      <c r="GW4" s="912"/>
      <c r="GX4" s="913"/>
      <c r="GY4" s="932"/>
      <c r="GZ4" s="912"/>
      <c r="HA4" s="913"/>
      <c r="HB4" s="932"/>
      <c r="HC4" s="912"/>
      <c r="HD4" s="913"/>
      <c r="HE4" s="932"/>
      <c r="HF4" s="912"/>
      <c r="HG4" s="913"/>
      <c r="HH4" s="932"/>
      <c r="HI4" s="912"/>
      <c r="HJ4" s="913"/>
      <c r="HK4" s="932"/>
      <c r="HL4" s="912"/>
      <c r="HM4" s="913"/>
      <c r="HN4" s="932"/>
      <c r="HO4" s="912"/>
      <c r="HP4" s="913"/>
      <c r="HQ4" s="932"/>
      <c r="HR4" s="912"/>
      <c r="HS4" s="913"/>
      <c r="HT4" s="932"/>
      <c r="HU4" s="912"/>
      <c r="HV4" s="913"/>
      <c r="HW4" s="932"/>
      <c r="HX4" s="912"/>
      <c r="HY4" s="913"/>
      <c r="HZ4" s="932"/>
      <c r="IA4" s="912"/>
      <c r="IB4" s="913"/>
      <c r="IC4" s="932"/>
      <c r="ID4" s="912"/>
      <c r="IE4" s="913"/>
      <c r="IF4" s="932"/>
      <c r="IG4" s="912"/>
      <c r="IH4" s="913"/>
      <c r="II4" s="932"/>
      <c r="IJ4" s="912"/>
      <c r="IK4" s="913"/>
      <c r="IL4" s="932"/>
      <c r="IM4" s="912"/>
      <c r="IN4" s="913"/>
      <c r="IO4" s="932"/>
      <c r="IP4" s="912"/>
      <c r="IQ4" s="913"/>
      <c r="IR4" s="932"/>
      <c r="IS4" s="912"/>
      <c r="IT4" s="913"/>
      <c r="IU4" s="932"/>
      <c r="IV4" s="912"/>
    </row>
    <row r="5" spans="1:256" ht="69.75">
      <c r="A5" s="912">
        <v>11</v>
      </c>
      <c r="B5" s="88" t="s">
        <v>517</v>
      </c>
      <c r="C5" s="914" t="s">
        <v>533</v>
      </c>
      <c r="D5" s="85"/>
      <c r="E5" s="88"/>
      <c r="F5" s="911"/>
      <c r="G5" s="85"/>
      <c r="H5" s="88"/>
      <c r="I5" s="911"/>
      <c r="J5" s="85"/>
      <c r="K5" s="88"/>
      <c r="L5" s="911"/>
      <c r="M5" s="85"/>
      <c r="N5" s="88"/>
      <c r="O5" s="911"/>
      <c r="P5" s="85"/>
      <c r="Q5" s="88"/>
      <c r="R5" s="911"/>
      <c r="S5" s="85"/>
      <c r="T5" s="88"/>
      <c r="U5" s="911"/>
      <c r="V5" s="85"/>
      <c r="W5" s="88"/>
      <c r="X5" s="911"/>
      <c r="Y5" s="85"/>
      <c r="Z5" s="88"/>
      <c r="AA5" s="911"/>
      <c r="AB5" s="85"/>
      <c r="AC5" s="88"/>
      <c r="AD5" s="911"/>
      <c r="AE5" s="85"/>
      <c r="AF5" s="88"/>
      <c r="AG5" s="911"/>
      <c r="AH5" s="85"/>
      <c r="AI5" s="88"/>
      <c r="AJ5" s="911"/>
      <c r="AK5" s="85"/>
      <c r="AL5" s="88"/>
      <c r="AM5" s="911"/>
      <c r="AN5" s="85"/>
      <c r="AO5" s="88"/>
      <c r="AP5" s="911"/>
      <c r="AQ5" s="85"/>
      <c r="AR5" s="88"/>
      <c r="AS5" s="911"/>
      <c r="AT5" s="85"/>
      <c r="AU5" s="88"/>
      <c r="AV5" s="911"/>
      <c r="AW5" s="85"/>
      <c r="AX5" s="88"/>
      <c r="AY5" s="911"/>
      <c r="AZ5" s="85"/>
      <c r="BA5" s="88"/>
      <c r="BB5" s="911"/>
      <c r="BC5" s="85"/>
      <c r="BD5" s="88"/>
      <c r="BE5" s="911"/>
      <c r="BF5" s="85"/>
      <c r="BG5" s="88"/>
      <c r="BH5" s="911"/>
      <c r="BI5" s="85"/>
      <c r="BJ5" s="88"/>
      <c r="BK5" s="911"/>
      <c r="BL5" s="85"/>
      <c r="BM5" s="88"/>
      <c r="BN5" s="911"/>
      <c r="BO5" s="85"/>
      <c r="BP5" s="88"/>
      <c r="BQ5" s="911"/>
      <c r="BR5" s="85"/>
      <c r="BS5" s="88"/>
      <c r="BT5" s="911"/>
      <c r="BU5" s="85"/>
      <c r="BV5" s="88"/>
      <c r="BW5" s="911"/>
      <c r="BX5" s="85"/>
      <c r="BY5" s="88"/>
      <c r="BZ5" s="911"/>
      <c r="CA5" s="85"/>
      <c r="CB5" s="88"/>
      <c r="CC5" s="911"/>
      <c r="CD5" s="85"/>
      <c r="CE5" s="88"/>
      <c r="CF5" s="911"/>
      <c r="CG5" s="85"/>
      <c r="CH5" s="88"/>
      <c r="CI5" s="911"/>
      <c r="CJ5" s="85"/>
      <c r="CK5" s="88"/>
      <c r="CL5" s="911"/>
      <c r="CM5" s="85"/>
      <c r="CN5" s="88"/>
      <c r="CO5" s="911"/>
      <c r="CP5" s="85"/>
      <c r="CQ5" s="88"/>
      <c r="CR5" s="911"/>
      <c r="CS5" s="85"/>
      <c r="CT5" s="88"/>
      <c r="CU5" s="911"/>
      <c r="CV5" s="85"/>
      <c r="CW5" s="88"/>
      <c r="CX5" s="911"/>
      <c r="CY5" s="85"/>
      <c r="CZ5" s="88"/>
      <c r="DA5" s="911"/>
      <c r="DB5" s="85"/>
      <c r="DC5" s="88"/>
      <c r="DD5" s="911"/>
      <c r="DE5" s="85"/>
      <c r="DF5" s="88"/>
      <c r="DG5" s="911"/>
      <c r="DH5" s="85"/>
      <c r="DI5" s="88"/>
      <c r="DJ5" s="911"/>
      <c r="DK5" s="85"/>
      <c r="DL5" s="88"/>
      <c r="DM5" s="911"/>
      <c r="DN5" s="85"/>
      <c r="DO5" s="88"/>
      <c r="DP5" s="911"/>
      <c r="DQ5" s="85"/>
      <c r="DR5" s="88"/>
      <c r="DS5" s="911"/>
      <c r="DT5" s="85"/>
      <c r="DU5" s="88"/>
      <c r="DV5" s="911"/>
      <c r="DW5" s="85"/>
      <c r="DX5" s="88"/>
      <c r="DY5" s="911"/>
      <c r="DZ5" s="85"/>
      <c r="EA5" s="88"/>
      <c r="EB5" s="911"/>
      <c r="EC5" s="85"/>
      <c r="ED5" s="88"/>
      <c r="EE5" s="911"/>
      <c r="EF5" s="85"/>
      <c r="EG5" s="88"/>
      <c r="EH5" s="911"/>
      <c r="EI5" s="85"/>
      <c r="EJ5" s="88"/>
      <c r="EK5" s="911"/>
      <c r="EL5" s="85"/>
      <c r="EM5" s="88"/>
      <c r="EN5" s="911"/>
      <c r="EO5" s="85"/>
      <c r="EP5" s="88"/>
      <c r="EQ5" s="911"/>
      <c r="ER5" s="85"/>
      <c r="ES5" s="88"/>
      <c r="ET5" s="911"/>
      <c r="EU5" s="85"/>
      <c r="EV5" s="88"/>
      <c r="EW5" s="911"/>
      <c r="EX5" s="85"/>
      <c r="EY5" s="88"/>
      <c r="EZ5" s="911"/>
      <c r="FA5" s="85"/>
      <c r="FB5" s="88"/>
      <c r="FC5" s="911"/>
      <c r="FD5" s="85"/>
      <c r="FE5" s="88"/>
      <c r="FF5" s="911"/>
      <c r="FG5" s="85"/>
      <c r="FH5" s="88"/>
      <c r="FI5" s="911"/>
      <c r="FJ5" s="85"/>
      <c r="FK5" s="88"/>
      <c r="FL5" s="911"/>
      <c r="FM5" s="85"/>
      <c r="FN5" s="88"/>
      <c r="FO5" s="911"/>
      <c r="FP5" s="85"/>
      <c r="FQ5" s="88"/>
      <c r="FR5" s="911"/>
      <c r="FS5" s="85"/>
      <c r="FT5" s="88"/>
      <c r="FU5" s="911"/>
      <c r="FV5" s="85"/>
      <c r="FW5" s="88"/>
      <c r="FX5" s="911"/>
      <c r="FY5" s="85"/>
      <c r="FZ5" s="88"/>
      <c r="GA5" s="911"/>
      <c r="GB5" s="85"/>
      <c r="GC5" s="88"/>
      <c r="GD5" s="911"/>
      <c r="GE5" s="85"/>
      <c r="GF5" s="88"/>
      <c r="GG5" s="911"/>
      <c r="GH5" s="85"/>
      <c r="GI5" s="88"/>
      <c r="GJ5" s="911"/>
      <c r="GK5" s="85"/>
      <c r="GL5" s="88"/>
      <c r="GM5" s="911"/>
      <c r="GN5" s="85"/>
      <c r="GO5" s="88"/>
      <c r="GP5" s="911"/>
      <c r="GQ5" s="85"/>
      <c r="GR5" s="88"/>
      <c r="GS5" s="911"/>
      <c r="GT5" s="85"/>
      <c r="GU5" s="88"/>
      <c r="GV5" s="911"/>
      <c r="GW5" s="85"/>
      <c r="GX5" s="88"/>
      <c r="GY5" s="911"/>
      <c r="GZ5" s="85"/>
      <c r="HA5" s="88"/>
      <c r="HB5" s="911"/>
      <c r="HC5" s="85"/>
      <c r="HD5" s="88"/>
      <c r="HE5" s="911"/>
      <c r="HF5" s="85"/>
      <c r="HG5" s="88"/>
      <c r="HH5" s="911"/>
      <c r="HI5" s="85"/>
      <c r="HJ5" s="88"/>
      <c r="HK5" s="911"/>
      <c r="HL5" s="85"/>
      <c r="HM5" s="88"/>
      <c r="HN5" s="911"/>
      <c r="HO5" s="85"/>
      <c r="HP5" s="88"/>
      <c r="HQ5" s="911"/>
      <c r="HR5" s="85"/>
      <c r="HS5" s="88"/>
      <c r="HT5" s="911"/>
      <c r="HU5" s="85"/>
      <c r="HV5" s="88"/>
      <c r="HW5" s="911"/>
      <c r="HX5" s="85"/>
      <c r="HY5" s="88"/>
      <c r="HZ5" s="911"/>
      <c r="IA5" s="85"/>
      <c r="IB5" s="88"/>
      <c r="IC5" s="911"/>
      <c r="ID5" s="85"/>
      <c r="IE5" s="88"/>
      <c r="IF5" s="911"/>
      <c r="IG5" s="85"/>
      <c r="IH5" s="88"/>
      <c r="II5" s="911"/>
      <c r="IJ5" s="85"/>
      <c r="IK5" s="88"/>
      <c r="IL5" s="911"/>
      <c r="IM5" s="85"/>
      <c r="IN5" s="88"/>
      <c r="IO5" s="911"/>
      <c r="IP5" s="85"/>
      <c r="IQ5" s="88"/>
      <c r="IR5" s="911"/>
      <c r="IS5" s="85"/>
      <c r="IT5" s="88"/>
      <c r="IU5" s="911"/>
      <c r="IV5" s="85"/>
    </row>
    <row r="6" spans="1:256" ht="23.25">
      <c r="A6" s="912"/>
      <c r="B6" s="88"/>
      <c r="C6" s="914"/>
      <c r="D6" s="85"/>
      <c r="E6" s="88"/>
      <c r="F6" s="911"/>
      <c r="G6" s="85"/>
      <c r="H6" s="88"/>
      <c r="I6" s="911"/>
      <c r="J6" s="85"/>
      <c r="K6" s="88"/>
      <c r="L6" s="911"/>
      <c r="M6" s="85"/>
      <c r="N6" s="88"/>
      <c r="O6" s="911"/>
      <c r="P6" s="85"/>
      <c r="Q6" s="88"/>
      <c r="R6" s="911"/>
      <c r="S6" s="85"/>
      <c r="T6" s="88"/>
      <c r="U6" s="911"/>
      <c r="V6" s="85"/>
      <c r="W6" s="88"/>
      <c r="X6" s="911"/>
      <c r="Y6" s="85"/>
      <c r="Z6" s="88"/>
      <c r="AA6" s="911"/>
      <c r="AB6" s="85"/>
      <c r="AC6" s="88"/>
      <c r="AD6" s="911"/>
      <c r="AE6" s="85"/>
      <c r="AF6" s="88"/>
      <c r="AG6" s="911"/>
      <c r="AH6" s="85"/>
      <c r="AI6" s="88"/>
      <c r="AJ6" s="911"/>
      <c r="AK6" s="85"/>
      <c r="AL6" s="88"/>
      <c r="AM6" s="911"/>
      <c r="AN6" s="85"/>
      <c r="AO6" s="88"/>
      <c r="AP6" s="911"/>
      <c r="AQ6" s="85"/>
      <c r="AR6" s="88"/>
      <c r="AS6" s="911"/>
      <c r="AT6" s="85"/>
      <c r="AU6" s="88"/>
      <c r="AV6" s="911"/>
      <c r="AW6" s="85"/>
      <c r="AX6" s="88"/>
      <c r="AY6" s="911"/>
      <c r="AZ6" s="85"/>
      <c r="BA6" s="88"/>
      <c r="BB6" s="911"/>
      <c r="BC6" s="85"/>
      <c r="BD6" s="88"/>
      <c r="BE6" s="911"/>
      <c r="BF6" s="85"/>
      <c r="BG6" s="88"/>
      <c r="BH6" s="911"/>
      <c r="BI6" s="85"/>
      <c r="BJ6" s="88"/>
      <c r="BK6" s="911"/>
      <c r="BL6" s="85"/>
      <c r="BM6" s="88"/>
      <c r="BN6" s="911"/>
      <c r="BO6" s="85"/>
      <c r="BP6" s="88"/>
      <c r="BQ6" s="911"/>
      <c r="BR6" s="85"/>
      <c r="BS6" s="88"/>
      <c r="BT6" s="911"/>
      <c r="BU6" s="85"/>
      <c r="BV6" s="88"/>
      <c r="BW6" s="911"/>
      <c r="BX6" s="85"/>
      <c r="BY6" s="88"/>
      <c r="BZ6" s="911"/>
      <c r="CA6" s="85"/>
      <c r="CB6" s="88"/>
      <c r="CC6" s="911"/>
      <c r="CD6" s="85"/>
      <c r="CE6" s="88"/>
      <c r="CF6" s="911"/>
      <c r="CG6" s="85"/>
      <c r="CH6" s="88"/>
      <c r="CI6" s="911"/>
      <c r="CJ6" s="85"/>
      <c r="CK6" s="88"/>
      <c r="CL6" s="911"/>
      <c r="CM6" s="85"/>
      <c r="CN6" s="88"/>
      <c r="CO6" s="911"/>
      <c r="CP6" s="85"/>
      <c r="CQ6" s="88"/>
      <c r="CR6" s="911"/>
      <c r="CS6" s="85"/>
      <c r="CT6" s="88"/>
      <c r="CU6" s="911"/>
      <c r="CV6" s="85"/>
      <c r="CW6" s="88"/>
      <c r="CX6" s="911"/>
      <c r="CY6" s="85"/>
      <c r="CZ6" s="88"/>
      <c r="DA6" s="911"/>
      <c r="DB6" s="85"/>
      <c r="DC6" s="88"/>
      <c r="DD6" s="911"/>
      <c r="DE6" s="85"/>
      <c r="DF6" s="88"/>
      <c r="DG6" s="911"/>
      <c r="DH6" s="85"/>
      <c r="DI6" s="88"/>
      <c r="DJ6" s="911"/>
      <c r="DK6" s="85"/>
      <c r="DL6" s="88"/>
      <c r="DM6" s="911"/>
      <c r="DN6" s="85"/>
      <c r="DO6" s="88"/>
      <c r="DP6" s="911"/>
      <c r="DQ6" s="85"/>
      <c r="DR6" s="88"/>
      <c r="DS6" s="911"/>
      <c r="DT6" s="85"/>
      <c r="DU6" s="88"/>
      <c r="DV6" s="911"/>
      <c r="DW6" s="85"/>
      <c r="DX6" s="88"/>
      <c r="DY6" s="911"/>
      <c r="DZ6" s="85"/>
      <c r="EA6" s="88"/>
      <c r="EB6" s="911"/>
      <c r="EC6" s="85"/>
      <c r="ED6" s="88"/>
      <c r="EE6" s="911"/>
      <c r="EF6" s="85"/>
      <c r="EG6" s="88"/>
      <c r="EH6" s="911"/>
      <c r="EI6" s="85"/>
      <c r="EJ6" s="88"/>
      <c r="EK6" s="911"/>
      <c r="EL6" s="85"/>
      <c r="EM6" s="88"/>
      <c r="EN6" s="911"/>
      <c r="EO6" s="85"/>
      <c r="EP6" s="88"/>
      <c r="EQ6" s="911"/>
      <c r="ER6" s="85"/>
      <c r="ES6" s="88"/>
      <c r="ET6" s="911"/>
      <c r="EU6" s="85"/>
      <c r="EV6" s="88"/>
      <c r="EW6" s="911"/>
      <c r="EX6" s="85"/>
      <c r="EY6" s="88"/>
      <c r="EZ6" s="911"/>
      <c r="FA6" s="85"/>
      <c r="FB6" s="88"/>
      <c r="FC6" s="911"/>
      <c r="FD6" s="85"/>
      <c r="FE6" s="88"/>
      <c r="FF6" s="911"/>
      <c r="FG6" s="85"/>
      <c r="FH6" s="88"/>
      <c r="FI6" s="911"/>
      <c r="FJ6" s="85"/>
      <c r="FK6" s="88"/>
      <c r="FL6" s="911"/>
      <c r="FM6" s="85"/>
      <c r="FN6" s="88"/>
      <c r="FO6" s="911"/>
      <c r="FP6" s="85"/>
      <c r="FQ6" s="88"/>
      <c r="FR6" s="911"/>
      <c r="FS6" s="85"/>
      <c r="FT6" s="88"/>
      <c r="FU6" s="911"/>
      <c r="FV6" s="85"/>
      <c r="FW6" s="88"/>
      <c r="FX6" s="911"/>
      <c r="FY6" s="85"/>
      <c r="FZ6" s="88"/>
      <c r="GA6" s="911"/>
      <c r="GB6" s="85"/>
      <c r="GC6" s="88"/>
      <c r="GD6" s="911"/>
      <c r="GE6" s="85"/>
      <c r="GF6" s="88"/>
      <c r="GG6" s="911"/>
      <c r="GH6" s="85"/>
      <c r="GI6" s="88"/>
      <c r="GJ6" s="911"/>
      <c r="GK6" s="85"/>
      <c r="GL6" s="88"/>
      <c r="GM6" s="911"/>
      <c r="GN6" s="85"/>
      <c r="GO6" s="88"/>
      <c r="GP6" s="911"/>
      <c r="GQ6" s="85"/>
      <c r="GR6" s="88"/>
      <c r="GS6" s="911"/>
      <c r="GT6" s="85"/>
      <c r="GU6" s="88"/>
      <c r="GV6" s="911"/>
      <c r="GW6" s="85"/>
      <c r="GX6" s="88"/>
      <c r="GY6" s="911"/>
      <c r="GZ6" s="85"/>
      <c r="HA6" s="88"/>
      <c r="HB6" s="911"/>
      <c r="HC6" s="85"/>
      <c r="HD6" s="88"/>
      <c r="HE6" s="911"/>
      <c r="HF6" s="85"/>
      <c r="HG6" s="88"/>
      <c r="HH6" s="911"/>
      <c r="HI6" s="85"/>
      <c r="HJ6" s="88"/>
      <c r="HK6" s="911"/>
      <c r="HL6" s="85"/>
      <c r="HM6" s="88"/>
      <c r="HN6" s="911"/>
      <c r="HO6" s="85"/>
      <c r="HP6" s="88"/>
      <c r="HQ6" s="911"/>
      <c r="HR6" s="85"/>
      <c r="HS6" s="88"/>
      <c r="HT6" s="911"/>
      <c r="HU6" s="85"/>
      <c r="HV6" s="88"/>
      <c r="HW6" s="911"/>
      <c r="HX6" s="85"/>
      <c r="HY6" s="88"/>
      <c r="HZ6" s="911"/>
      <c r="IA6" s="85"/>
      <c r="IB6" s="88"/>
      <c r="IC6" s="911"/>
      <c r="ID6" s="85"/>
      <c r="IE6" s="88"/>
      <c r="IF6" s="911"/>
      <c r="IG6" s="85"/>
      <c r="IH6" s="88"/>
      <c r="II6" s="911"/>
      <c r="IJ6" s="85"/>
      <c r="IK6" s="88"/>
      <c r="IL6" s="911"/>
      <c r="IM6" s="85"/>
      <c r="IN6" s="88"/>
      <c r="IO6" s="911"/>
      <c r="IP6" s="85"/>
      <c r="IQ6" s="88"/>
      <c r="IR6" s="911"/>
      <c r="IS6" s="85"/>
      <c r="IT6" s="88"/>
      <c r="IU6" s="911"/>
      <c r="IV6" s="85"/>
    </row>
    <row r="7" spans="1:256">
      <c r="A7" s="912"/>
      <c r="B7" s="85"/>
      <c r="C7" s="929"/>
      <c r="D7" s="91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256" ht="22.5" thickBot="1">
      <c r="A8" s="297"/>
      <c r="B8" s="916"/>
      <c r="C8" s="930"/>
    </row>
  </sheetData>
  <mergeCells count="1">
    <mergeCell ref="A3:B3"/>
  </mergeCells>
  <phoneticPr fontId="2" type="noConversion"/>
  <pageMargins left="1.1811023622047245" right="0" top="0.43307086614173229" bottom="0.15748031496062992" header="0" footer="0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zoomScale="90" zoomScaleNormal="100" zoomScaleSheetLayoutView="90" workbookViewId="0">
      <pane xSplit="1" ySplit="4" topLeftCell="C14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21.75"/>
  <cols>
    <col min="1" max="1" width="27" style="91" customWidth="1"/>
    <col min="2" max="2" width="14.85546875" style="91" customWidth="1"/>
    <col min="3" max="4" width="14" style="91" customWidth="1"/>
    <col min="5" max="5" width="14.85546875" style="91" customWidth="1"/>
    <col min="6" max="6" width="6.5703125" style="91" customWidth="1"/>
    <col min="7" max="7" width="6.85546875" style="91" customWidth="1"/>
    <col min="8" max="8" width="14.7109375" style="91" customWidth="1"/>
    <col min="9" max="9" width="15" style="91" customWidth="1"/>
    <col min="10" max="11" width="14" style="91" customWidth="1"/>
    <col min="12" max="12" width="15.140625" style="91" customWidth="1"/>
    <col min="13" max="13" width="7.140625" style="91" customWidth="1"/>
    <col min="14" max="14" width="8.42578125" style="91" customWidth="1"/>
    <col min="15" max="15" width="14.140625" style="91" customWidth="1"/>
    <col min="16" max="16" width="8.42578125" style="91" customWidth="1"/>
    <col min="17" max="17" width="8.140625" style="91" customWidth="1"/>
    <col min="18" max="18" width="8.28515625" style="91" customWidth="1"/>
    <col min="19" max="19" width="7.7109375" style="91" customWidth="1"/>
    <col min="20" max="16384" width="9.140625" style="91"/>
  </cols>
  <sheetData>
    <row r="1" spans="1:19" s="89" customFormat="1" ht="24">
      <c r="A1" s="1817" t="s">
        <v>346</v>
      </c>
      <c r="B1" s="1817"/>
      <c r="C1" s="1817"/>
      <c r="D1" s="1817"/>
      <c r="E1" s="1817"/>
      <c r="F1" s="1817"/>
      <c r="G1" s="1817"/>
      <c r="H1" s="1817"/>
      <c r="I1" s="1817"/>
      <c r="J1" s="1817"/>
      <c r="K1" s="1817"/>
      <c r="L1" s="1817"/>
      <c r="M1" s="1817"/>
      <c r="N1" s="1817"/>
      <c r="O1" s="1817"/>
      <c r="P1" s="1817"/>
      <c r="Q1" s="1817"/>
      <c r="R1" s="1817"/>
      <c r="S1" s="1817"/>
    </row>
    <row r="2" spans="1:19" s="89" customFormat="1" ht="24.75" thickBot="1">
      <c r="A2" s="90" t="s">
        <v>350</v>
      </c>
      <c r="Q2" s="91" t="s">
        <v>164</v>
      </c>
    </row>
    <row r="3" spans="1:19">
      <c r="A3" s="1818" t="s">
        <v>70</v>
      </c>
      <c r="B3" s="1820" t="s">
        <v>351</v>
      </c>
      <c r="C3" s="1821"/>
      <c r="D3" s="1821"/>
      <c r="E3" s="1821"/>
      <c r="F3" s="1821"/>
      <c r="G3" s="1821"/>
      <c r="H3" s="1822"/>
      <c r="I3" s="1820" t="s">
        <v>344</v>
      </c>
      <c r="J3" s="1821"/>
      <c r="K3" s="1821"/>
      <c r="L3" s="1821"/>
      <c r="M3" s="1821"/>
      <c r="N3" s="1821"/>
      <c r="O3" s="1822"/>
      <c r="P3" s="1775" t="s">
        <v>103</v>
      </c>
      <c r="Q3" s="1776"/>
      <c r="R3" s="1777"/>
      <c r="S3" s="92"/>
    </row>
    <row r="4" spans="1:19" ht="87">
      <c r="A4" s="1819"/>
      <c r="B4" s="1736" t="s">
        <v>51</v>
      </c>
      <c r="C4" s="1737" t="s">
        <v>53</v>
      </c>
      <c r="D4" s="1737" t="s">
        <v>61</v>
      </c>
      <c r="E4" s="1737" t="s">
        <v>62</v>
      </c>
      <c r="F4" s="1737" t="s">
        <v>67</v>
      </c>
      <c r="G4" s="1737" t="s">
        <v>65</v>
      </c>
      <c r="H4" s="1738" t="s">
        <v>72</v>
      </c>
      <c r="I4" s="94" t="s">
        <v>51</v>
      </c>
      <c r="J4" s="1737" t="s">
        <v>53</v>
      </c>
      <c r="K4" s="684" t="s">
        <v>61</v>
      </c>
      <c r="L4" s="1737" t="s">
        <v>62</v>
      </c>
      <c r="M4" s="1737" t="s">
        <v>67</v>
      </c>
      <c r="N4" s="1737" t="s">
        <v>65</v>
      </c>
      <c r="O4" s="93" t="s">
        <v>72</v>
      </c>
      <c r="P4" s="94" t="s">
        <v>104</v>
      </c>
      <c r="Q4" s="1737" t="s">
        <v>105</v>
      </c>
      <c r="R4" s="1738" t="s">
        <v>106</v>
      </c>
    </row>
    <row r="5" spans="1:19" s="21" customFormat="1" ht="87">
      <c r="A5" s="585" t="s">
        <v>518</v>
      </c>
      <c r="B5" s="670">
        <v>23839075.39709476</v>
      </c>
      <c r="C5" s="514">
        <v>1696839.7077548942</v>
      </c>
      <c r="D5" s="514">
        <v>1386081.8771522185</v>
      </c>
      <c r="E5" s="514">
        <v>26921996.982001875</v>
      </c>
      <c r="F5" s="678">
        <v>1</v>
      </c>
      <c r="G5" s="679" t="s">
        <v>1</v>
      </c>
      <c r="H5" s="515">
        <v>26921996.982001875</v>
      </c>
      <c r="I5" s="682">
        <v>18366798.805962898</v>
      </c>
      <c r="J5" s="514">
        <v>1246725.2133614423</v>
      </c>
      <c r="K5" s="685">
        <v>1036568.1288961846</v>
      </c>
      <c r="L5" s="492">
        <v>20650092.148220524</v>
      </c>
      <c r="M5" s="681">
        <v>1</v>
      </c>
      <c r="N5" s="681" t="s">
        <v>1</v>
      </c>
      <c r="O5" s="680">
        <v>20650092.148220524</v>
      </c>
      <c r="P5" s="682">
        <v>-23.296581000192134</v>
      </c>
      <c r="Q5" s="514">
        <v>0</v>
      </c>
      <c r="R5" s="683">
        <v>-23.296581000192134</v>
      </c>
    </row>
    <row r="6" spans="1:19" s="95" customFormat="1" ht="65.25">
      <c r="A6" s="358" t="s">
        <v>436</v>
      </c>
      <c r="B6" s="97">
        <v>8131012.7502808869</v>
      </c>
      <c r="C6" s="101">
        <v>450674.09471257695</v>
      </c>
      <c r="D6" s="101">
        <v>1988762.6100099059</v>
      </c>
      <c r="E6" s="13">
        <v>10570449.45500337</v>
      </c>
      <c r="F6" s="676">
        <v>1</v>
      </c>
      <c r="G6" s="677" t="s">
        <v>226</v>
      </c>
      <c r="H6" s="129">
        <v>10570449.45500337</v>
      </c>
      <c r="I6" s="100"/>
      <c r="J6" s="101"/>
      <c r="K6" s="686"/>
      <c r="L6" s="127">
        <v>0</v>
      </c>
      <c r="M6" s="99"/>
      <c r="N6" s="99"/>
      <c r="O6" s="98"/>
      <c r="P6" s="100">
        <v>-100</v>
      </c>
      <c r="Q6" s="101">
        <v>-100</v>
      </c>
      <c r="R6" s="102">
        <v>-100</v>
      </c>
    </row>
    <row r="7" spans="1:19" s="95" customFormat="1" ht="65.25">
      <c r="A7" s="357" t="s">
        <v>399</v>
      </c>
      <c r="B7" s="97">
        <v>14182250.743325723</v>
      </c>
      <c r="C7" s="101">
        <v>989189.95811727282</v>
      </c>
      <c r="D7" s="101">
        <v>1013255.3520929476</v>
      </c>
      <c r="E7" s="101">
        <v>16184696.053535944</v>
      </c>
      <c r="F7" s="676">
        <v>882</v>
      </c>
      <c r="G7" s="677" t="s">
        <v>256</v>
      </c>
      <c r="H7" s="129">
        <v>18349.995525550956</v>
      </c>
      <c r="I7" s="100">
        <v>15810594.907846993</v>
      </c>
      <c r="J7" s="101">
        <v>1055155.5871856951</v>
      </c>
      <c r="K7" s="686">
        <v>1247172.4899361045</v>
      </c>
      <c r="L7" s="127">
        <v>18112922.984968793</v>
      </c>
      <c r="M7" s="301">
        <v>882</v>
      </c>
      <c r="N7" s="301" t="s">
        <v>256</v>
      </c>
      <c r="O7" s="98">
        <v>20536.193860508836</v>
      </c>
      <c r="P7" s="100">
        <v>11.913890289039927</v>
      </c>
      <c r="Q7" s="101">
        <v>0</v>
      </c>
      <c r="R7" s="102">
        <v>11.913890289039955</v>
      </c>
    </row>
    <row r="8" spans="1:19" s="95" customFormat="1" ht="43.5">
      <c r="A8" s="435" t="s">
        <v>277</v>
      </c>
      <c r="B8" s="97">
        <v>473347692.99033618</v>
      </c>
      <c r="C8" s="101">
        <v>34120195.679853112</v>
      </c>
      <c r="D8" s="101">
        <v>36566104.250423037</v>
      </c>
      <c r="E8" s="13">
        <v>544033992.92061234</v>
      </c>
      <c r="F8" s="676">
        <v>15</v>
      </c>
      <c r="G8" s="677" t="s">
        <v>1</v>
      </c>
      <c r="H8" s="129">
        <v>36268932.861374155</v>
      </c>
      <c r="I8" s="100">
        <v>440550442.1932379</v>
      </c>
      <c r="J8" s="101">
        <v>34237895.101757526</v>
      </c>
      <c r="K8" s="686">
        <v>42649575.046423331</v>
      </c>
      <c r="L8" s="127">
        <v>517437912.34141874</v>
      </c>
      <c r="M8" s="99">
        <v>15</v>
      </c>
      <c r="N8" s="99" t="s">
        <v>1</v>
      </c>
      <c r="O8" s="98">
        <v>34495860.822761253</v>
      </c>
      <c r="P8" s="100">
        <v>-4.8886799217111871</v>
      </c>
      <c r="Q8" s="101">
        <v>0</v>
      </c>
      <c r="R8" s="102">
        <v>-4.8886799217111729</v>
      </c>
      <c r="S8" s="103"/>
    </row>
    <row r="9" spans="1:19" s="21" customFormat="1" ht="43.5">
      <c r="A9" s="729" t="s">
        <v>400</v>
      </c>
      <c r="B9" s="670">
        <v>14691704.472901683</v>
      </c>
      <c r="C9" s="514">
        <v>1044185.7027455595</v>
      </c>
      <c r="D9" s="514">
        <v>689544.76756772748</v>
      </c>
      <c r="E9" s="514">
        <v>16425434.94321497</v>
      </c>
      <c r="F9" s="678">
        <v>1</v>
      </c>
      <c r="G9" s="679" t="s">
        <v>1</v>
      </c>
      <c r="H9" s="515">
        <v>16425434.94321497</v>
      </c>
      <c r="I9" s="682">
        <v>18552908.119823478</v>
      </c>
      <c r="J9" s="514">
        <v>1309019.7783093574</v>
      </c>
      <c r="K9" s="685">
        <v>939839.39565323456</v>
      </c>
      <c r="L9" s="492">
        <v>20801767.293786068</v>
      </c>
      <c r="M9" s="681">
        <v>1</v>
      </c>
      <c r="N9" s="681" t="s">
        <v>1</v>
      </c>
      <c r="O9" s="680">
        <v>20801767.293786068</v>
      </c>
      <c r="P9" s="682">
        <v>26.643631451469574</v>
      </c>
      <c r="Q9" s="514">
        <v>0</v>
      </c>
      <c r="R9" s="683">
        <v>26.643631451469574</v>
      </c>
    </row>
    <row r="10" spans="1:19" s="95" customFormat="1">
      <c r="A10" s="14" t="s">
        <v>401</v>
      </c>
      <c r="B10" s="97">
        <v>1198605.7719203955</v>
      </c>
      <c r="C10" s="101">
        <v>84572.829038962213</v>
      </c>
      <c r="D10" s="101">
        <v>41240.228077707892</v>
      </c>
      <c r="E10" s="13">
        <v>1324418.8290370656</v>
      </c>
      <c r="F10" s="676">
        <v>1</v>
      </c>
      <c r="G10" s="677" t="s">
        <v>1</v>
      </c>
      <c r="H10" s="129">
        <v>1324418.8290370656</v>
      </c>
      <c r="I10" s="100">
        <v>1131596.8478330399</v>
      </c>
      <c r="J10" s="101">
        <v>80901.617847565794</v>
      </c>
      <c r="K10" s="686">
        <v>47606.520982382579</v>
      </c>
      <c r="L10" s="127">
        <v>1260104.9866629883</v>
      </c>
      <c r="M10" s="99">
        <v>1</v>
      </c>
      <c r="N10" s="99" t="s">
        <v>1</v>
      </c>
      <c r="O10" s="98">
        <v>1260104.9866629883</v>
      </c>
      <c r="P10" s="100">
        <v>-4.8560048350292249</v>
      </c>
      <c r="Q10" s="101">
        <v>0</v>
      </c>
      <c r="R10" s="102">
        <v>-4.8560048350292249</v>
      </c>
    </row>
    <row r="11" spans="1:19" s="95" customFormat="1" ht="43.5">
      <c r="A11" s="152" t="s">
        <v>402</v>
      </c>
      <c r="B11" s="97">
        <v>8674749.0250455122</v>
      </c>
      <c r="C11" s="101">
        <v>619929.16269649274</v>
      </c>
      <c r="D11" s="101">
        <v>384580.72449163313</v>
      </c>
      <c r="E11" s="13">
        <v>9679258.9122336376</v>
      </c>
      <c r="F11" s="676">
        <v>1</v>
      </c>
      <c r="G11" s="677" t="s">
        <v>1</v>
      </c>
      <c r="H11" s="129">
        <v>9679258.9122336376</v>
      </c>
      <c r="I11" s="100"/>
      <c r="J11" s="101"/>
      <c r="K11" s="686"/>
      <c r="L11" s="127"/>
      <c r="M11" s="99"/>
      <c r="N11" s="99"/>
      <c r="O11" s="98"/>
      <c r="P11" s="100">
        <v>-100</v>
      </c>
      <c r="Q11" s="101">
        <v>-100</v>
      </c>
      <c r="R11" s="102">
        <v>-100</v>
      </c>
    </row>
    <row r="12" spans="1:19" s="95" customFormat="1">
      <c r="A12" s="126" t="s">
        <v>403</v>
      </c>
      <c r="B12" s="97">
        <v>21708192.806204315</v>
      </c>
      <c r="C12" s="101">
        <v>1567738.7234505177</v>
      </c>
      <c r="D12" s="101">
        <v>1053774.260629962</v>
      </c>
      <c r="E12" s="13">
        <v>24329705.790284798</v>
      </c>
      <c r="F12" s="676">
        <v>1</v>
      </c>
      <c r="G12" s="677" t="s">
        <v>1</v>
      </c>
      <c r="H12" s="129">
        <v>24329705.790284798</v>
      </c>
      <c r="I12" s="100"/>
      <c r="J12" s="101"/>
      <c r="K12" s="686"/>
      <c r="L12" s="127"/>
      <c r="M12" s="301"/>
      <c r="N12" s="301"/>
      <c r="O12" s="98"/>
      <c r="P12" s="100">
        <v>-100</v>
      </c>
      <c r="Q12" s="101">
        <v>-100</v>
      </c>
      <c r="R12" s="102">
        <v>-100</v>
      </c>
    </row>
    <row r="13" spans="1:19" s="95" customFormat="1" ht="87">
      <c r="A13" s="152" t="s">
        <v>274</v>
      </c>
      <c r="B13" s="97">
        <v>2080858.2079653272</v>
      </c>
      <c r="C13" s="101">
        <v>150451.40584640301</v>
      </c>
      <c r="D13" s="101">
        <v>54884.736837749646</v>
      </c>
      <c r="E13" s="13">
        <v>2286194.3506494802</v>
      </c>
      <c r="F13" s="676">
        <v>28</v>
      </c>
      <c r="G13" s="677" t="s">
        <v>7</v>
      </c>
      <c r="H13" s="129">
        <v>81649.798237481431</v>
      </c>
      <c r="I13" s="100"/>
      <c r="J13" s="101"/>
      <c r="K13" s="686"/>
      <c r="L13" s="127"/>
      <c r="M13" s="99"/>
      <c r="N13" s="99"/>
      <c r="O13" s="98"/>
      <c r="P13" s="100">
        <v>-100</v>
      </c>
      <c r="Q13" s="101">
        <v>-100</v>
      </c>
      <c r="R13" s="102">
        <v>-100</v>
      </c>
    </row>
    <row r="14" spans="1:19" s="95" customFormat="1" ht="65.25">
      <c r="A14" s="357" t="s">
        <v>275</v>
      </c>
      <c r="B14" s="97">
        <v>9166475.344925208</v>
      </c>
      <c r="C14" s="101">
        <v>636860.45578421117</v>
      </c>
      <c r="D14" s="101">
        <v>695262.4527171338</v>
      </c>
      <c r="E14" s="13">
        <v>10498598.253426552</v>
      </c>
      <c r="F14" s="676">
        <v>15</v>
      </c>
      <c r="G14" s="677" t="s">
        <v>7</v>
      </c>
      <c r="H14" s="129">
        <v>699906.55022843683</v>
      </c>
      <c r="I14" s="100"/>
      <c r="J14" s="101"/>
      <c r="K14" s="686"/>
      <c r="L14" s="127"/>
      <c r="M14" s="304">
        <v>0</v>
      </c>
      <c r="N14" s="304">
        <v>0</v>
      </c>
      <c r="O14" s="98"/>
      <c r="P14" s="100">
        <v>-100</v>
      </c>
      <c r="Q14" s="101">
        <v>-100</v>
      </c>
      <c r="R14" s="102">
        <v>-100</v>
      </c>
    </row>
    <row r="15" spans="1:19" s="95" customFormat="1" ht="65.25">
      <c r="A15" s="397" t="s">
        <v>406</v>
      </c>
      <c r="B15" s="97"/>
      <c r="C15" s="101"/>
      <c r="D15" s="101"/>
      <c r="E15" s="13"/>
      <c r="F15" s="676"/>
      <c r="G15" s="677"/>
      <c r="H15" s="129"/>
      <c r="I15" s="100">
        <v>24488338.223905049</v>
      </c>
      <c r="J15" s="101">
        <v>1726662.646813334</v>
      </c>
      <c r="K15" s="686">
        <v>1303487.0205030236</v>
      </c>
      <c r="L15" s="127">
        <v>27518487.891221404</v>
      </c>
      <c r="M15" s="1718">
        <v>2</v>
      </c>
      <c r="N15" s="1718" t="s">
        <v>1</v>
      </c>
      <c r="O15" s="98">
        <v>13759243.945610702</v>
      </c>
      <c r="P15" s="100" t="e">
        <v>#DIV/0!</v>
      </c>
      <c r="Q15" s="101" t="e">
        <v>#DIV/0!</v>
      </c>
      <c r="R15" s="102" t="e">
        <v>#DIV/0!</v>
      </c>
    </row>
    <row r="16" spans="1:19" s="95" customFormat="1" ht="87.75" thickBot="1">
      <c r="A16" s="1719" t="s">
        <v>404</v>
      </c>
      <c r="B16" s="1720"/>
      <c r="C16" s="132"/>
      <c r="D16" s="132"/>
      <c r="E16" s="132">
        <v>0</v>
      </c>
      <c r="F16" s="1721"/>
      <c r="G16" s="1722"/>
      <c r="H16" s="876"/>
      <c r="I16" s="1242">
        <v>26056420.877064582</v>
      </c>
      <c r="J16" s="132">
        <v>1880262.266214258</v>
      </c>
      <c r="K16" s="1723">
        <v>1421929.6865683522</v>
      </c>
      <c r="L16" s="133">
        <v>29358612.829847194</v>
      </c>
      <c r="M16" s="1724">
        <v>2</v>
      </c>
      <c r="N16" s="1724" t="s">
        <v>459</v>
      </c>
      <c r="O16" s="1241">
        <v>14679306.414923597</v>
      </c>
      <c r="P16" s="1242" t="e">
        <v>#DIV/0!</v>
      </c>
      <c r="Q16" s="132" t="e">
        <v>#DIV/0!</v>
      </c>
      <c r="R16" s="718" t="e">
        <v>#DIV/0!</v>
      </c>
    </row>
    <row r="17" spans="1:18" s="360" customFormat="1" ht="35.25" customHeight="1" thickBot="1">
      <c r="A17" s="1243" t="s">
        <v>108</v>
      </c>
      <c r="B17" s="1244">
        <v>577020617.50999999</v>
      </c>
      <c r="C17" s="1245">
        <v>41360637.719999999</v>
      </c>
      <c r="D17" s="1245">
        <v>43873491.26000002</v>
      </c>
      <c r="E17" s="1245">
        <v>662254746.49000001</v>
      </c>
      <c r="F17" s="1246"/>
      <c r="G17" s="1247"/>
      <c r="H17" s="1248"/>
      <c r="I17" s="1249">
        <v>544957099.97567391</v>
      </c>
      <c r="J17" s="1245">
        <v>41536622.211489186</v>
      </c>
      <c r="K17" s="1250">
        <v>48646178.28896261</v>
      </c>
      <c r="L17" s="1245">
        <v>635139900.47612572</v>
      </c>
      <c r="M17" s="1246"/>
      <c r="N17" s="1247"/>
      <c r="O17" s="1248"/>
      <c r="P17" s="1249"/>
      <c r="Q17" s="1245"/>
      <c r="R17" s="1248"/>
    </row>
    <row r="18" spans="1:18" ht="22.5" thickTop="1"/>
    <row r="20" spans="1:18">
      <c r="L20" s="1799"/>
      <c r="M20" s="1799"/>
    </row>
  </sheetData>
  <mergeCells count="6">
    <mergeCell ref="L20:M20"/>
    <mergeCell ref="A1:S1"/>
    <mergeCell ref="A3:A4"/>
    <mergeCell ref="B3:H3"/>
    <mergeCell ref="I3:O3"/>
    <mergeCell ref="P3:R3"/>
  </mergeCells>
  <phoneticPr fontId="2" type="noConversion"/>
  <pageMargins left="0.62992125984251968" right="0" top="0.43307086614173229" bottom="0.59055118110236227" header="0" footer="0"/>
  <pageSetup paperSize="9" scale="60" orientation="landscape" r:id="rId1"/>
  <headerFooter alignWithMargins="0"/>
  <colBreaks count="1" manualBreakCount="1">
    <brk id="18" max="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15" zoomScaleNormal="115" zoomScaleSheetLayoutView="100" workbookViewId="0">
      <selection activeCell="B15" sqref="B15"/>
    </sheetView>
  </sheetViews>
  <sheetFormatPr defaultColWidth="36.85546875" defaultRowHeight="21.75"/>
  <cols>
    <col min="1" max="1" width="3.5703125" style="11" customWidth="1"/>
    <col min="2" max="2" width="55.42578125" style="11" customWidth="1"/>
    <col min="3" max="3" width="80.5703125" style="11" customWidth="1"/>
    <col min="4" max="4" width="15" style="11" customWidth="1"/>
    <col min="5" max="16384" width="36.85546875" style="11"/>
  </cols>
  <sheetData>
    <row r="1" spans="1:4" s="70" customFormat="1" ht="23.25">
      <c r="A1" s="70" t="s">
        <v>47</v>
      </c>
    </row>
    <row r="2" spans="1:4" s="70" customFormat="1" ht="24" thickBot="1">
      <c r="B2" s="67" t="s">
        <v>112</v>
      </c>
    </row>
    <row r="3" spans="1:4" s="79" customFormat="1" ht="29.25" customHeight="1" thickBot="1">
      <c r="A3" s="1823" t="s">
        <v>46</v>
      </c>
      <c r="B3" s="1824"/>
      <c r="C3" s="78" t="s">
        <v>43</v>
      </c>
    </row>
    <row r="4" spans="1:4">
      <c r="A4" s="436" t="s">
        <v>501</v>
      </c>
      <c r="B4" s="80"/>
      <c r="C4" s="81"/>
    </row>
    <row r="5" spans="1:4" s="110" customFormat="1" ht="65.25">
      <c r="A5" s="308"/>
      <c r="B5" s="112" t="s">
        <v>398</v>
      </c>
      <c r="C5" s="75" t="s">
        <v>534</v>
      </c>
    </row>
    <row r="6" spans="1:4" s="110" customFormat="1">
      <c r="A6" s="308"/>
      <c r="B6" s="112"/>
      <c r="C6" s="74"/>
    </row>
    <row r="7" spans="1:4" s="110" customFormat="1" ht="22.5" thickBot="1">
      <c r="A7" s="900"/>
      <c r="B7" s="721"/>
      <c r="C7" s="901"/>
    </row>
    <row r="8" spans="1:4" s="110" customFormat="1">
      <c r="A8" s="1648" t="s">
        <v>488</v>
      </c>
      <c r="B8" s="887"/>
      <c r="C8" s="902"/>
    </row>
    <row r="9" spans="1:4" ht="87">
      <c r="A9" s="82"/>
      <c r="B9" s="83" t="s">
        <v>400</v>
      </c>
      <c r="C9" s="1484" t="s">
        <v>535</v>
      </c>
    </row>
    <row r="10" spans="1:4">
      <c r="A10" s="82"/>
      <c r="B10" s="83"/>
      <c r="C10" s="1484"/>
    </row>
    <row r="11" spans="1:4">
      <c r="A11" s="82"/>
      <c r="B11" s="83"/>
      <c r="C11" s="74"/>
    </row>
    <row r="12" spans="1:4" ht="22.5" thickBot="1">
      <c r="A12" s="903"/>
      <c r="B12" s="84"/>
      <c r="C12" s="901"/>
    </row>
    <row r="13" spans="1:4">
      <c r="A13" s="86"/>
      <c r="B13" s="87"/>
      <c r="C13" s="88"/>
      <c r="D13" s="85"/>
    </row>
    <row r="14" spans="1:4">
      <c r="A14" s="86"/>
      <c r="B14" s="87"/>
      <c r="C14" s="88"/>
      <c r="D14" s="85"/>
    </row>
    <row r="15" spans="1:4">
      <c r="A15" s="86"/>
      <c r="B15" s="87"/>
      <c r="C15" s="88"/>
      <c r="D15" s="85"/>
    </row>
    <row r="16" spans="1:4">
      <c r="A16" s="86"/>
      <c r="B16" s="87"/>
      <c r="C16" s="88"/>
      <c r="D16" s="85"/>
    </row>
    <row r="17" spans="1:14">
      <c r="A17" s="86"/>
      <c r="B17" s="87"/>
      <c r="C17" s="88"/>
      <c r="D17" s="85"/>
    </row>
    <row r="18" spans="1:14">
      <c r="A18" s="86"/>
      <c r="B18" s="87"/>
      <c r="C18" s="88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>
      <c r="A19" s="86"/>
      <c r="B19" s="87"/>
      <c r="C19" s="88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</sheetData>
  <mergeCells count="1">
    <mergeCell ref="A3:B3"/>
  </mergeCells>
  <phoneticPr fontId="2" type="noConversion"/>
  <pageMargins left="0.55118110236220474" right="0" top="0.59055118110236227" bottom="0.39370078740157483" header="0" footer="0"/>
  <pageSetup paperSize="9" orientation="landscape" r:id="rId1"/>
  <headerFooter alignWithMargins="0"/>
  <rowBreaks count="1" manualBreakCount="1">
    <brk id="1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view="pageBreakPreview" zoomScaleNormal="100" zoomScaleSheetLayoutView="100" workbookViewId="0">
      <pane xSplit="1" ySplit="5" topLeftCell="M1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21.75"/>
  <cols>
    <col min="1" max="1" width="31.42578125" style="91" customWidth="1"/>
    <col min="2" max="2" width="14.5703125" style="91" customWidth="1"/>
    <col min="3" max="3" width="14.85546875" style="91" customWidth="1"/>
    <col min="4" max="4" width="14" style="91" customWidth="1"/>
    <col min="5" max="5" width="12.7109375" style="91" customWidth="1"/>
    <col min="6" max="6" width="14" style="91" customWidth="1"/>
    <col min="7" max="7" width="13.140625" style="91" customWidth="1"/>
    <col min="8" max="8" width="5.7109375" style="91" customWidth="1"/>
    <col min="9" max="9" width="13.5703125" style="91" customWidth="1"/>
    <col min="10" max="10" width="15.140625" style="1528" customWidth="1"/>
    <col min="11" max="11" width="15" style="91" customWidth="1"/>
    <col min="12" max="12" width="29.7109375" style="91" customWidth="1"/>
    <col min="13" max="14" width="14.85546875" style="91" customWidth="1"/>
    <col min="15" max="15" width="13.85546875" style="91" customWidth="1"/>
    <col min="16" max="16" width="8.42578125" style="91" customWidth="1"/>
    <col min="17" max="17" width="14" style="91" customWidth="1"/>
    <col min="18" max="18" width="13.140625" style="91" customWidth="1"/>
    <col min="19" max="19" width="5.85546875" style="91" customWidth="1"/>
    <col min="20" max="20" width="14" style="91" customWidth="1"/>
    <col min="21" max="21" width="14.85546875" style="1528" customWidth="1"/>
    <col min="22" max="22" width="15" style="91" customWidth="1"/>
    <col min="23" max="23" width="6.85546875" style="91" customWidth="1"/>
    <col min="24" max="24" width="7" style="91" customWidth="1"/>
    <col min="25" max="25" width="6.85546875" style="91" customWidth="1"/>
    <col min="26" max="26" width="9.140625" style="91"/>
    <col min="27" max="27" width="12" style="91" bestFit="1" customWidth="1"/>
    <col min="28" max="16384" width="9.140625" style="91"/>
  </cols>
  <sheetData>
    <row r="1" spans="1:26" s="417" customFormat="1" ht="27.75">
      <c r="A1" s="1800" t="s">
        <v>352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1800"/>
      <c r="T1" s="1800"/>
      <c r="U1" s="1800"/>
      <c r="V1" s="1800"/>
      <c r="W1" s="1800"/>
      <c r="X1" s="1800"/>
      <c r="Y1" s="1800"/>
    </row>
    <row r="2" spans="1:26" s="417" customFormat="1" ht="28.5" thickBot="1">
      <c r="A2" s="90" t="s">
        <v>353</v>
      </c>
      <c r="J2" s="418"/>
      <c r="U2" s="418"/>
      <c r="W2" s="95" t="s">
        <v>169</v>
      </c>
    </row>
    <row r="3" spans="1:26" s="361" customFormat="1">
      <c r="A3" s="1818" t="s">
        <v>56</v>
      </c>
      <c r="B3" s="1832" t="s">
        <v>265</v>
      </c>
      <c r="C3" s="1833"/>
      <c r="D3" s="1833"/>
      <c r="E3" s="1833"/>
      <c r="F3" s="1833"/>
      <c r="G3" s="1833"/>
      <c r="H3" s="1833"/>
      <c r="I3" s="1833"/>
      <c r="J3" s="1833"/>
      <c r="K3" s="1834"/>
      <c r="L3" s="1826" t="s">
        <v>344</v>
      </c>
      <c r="M3" s="1827"/>
      <c r="N3" s="1827"/>
      <c r="O3" s="1827"/>
      <c r="P3" s="1827"/>
      <c r="Q3" s="1827"/>
      <c r="R3" s="1827"/>
      <c r="S3" s="1827"/>
      <c r="T3" s="1827"/>
      <c r="U3" s="1827"/>
      <c r="V3" s="1828"/>
      <c r="W3" s="1826" t="s">
        <v>103</v>
      </c>
      <c r="X3" s="1835"/>
      <c r="Y3" s="1836"/>
    </row>
    <row r="4" spans="1:26" s="361" customFormat="1">
      <c r="A4" s="1831"/>
      <c r="B4" s="419" t="s">
        <v>10</v>
      </c>
      <c r="C4" s="1839" t="s">
        <v>11</v>
      </c>
      <c r="D4" s="1840"/>
      <c r="E4" s="1840"/>
      <c r="F4" s="1840"/>
      <c r="G4" s="1840"/>
      <c r="H4" s="1840"/>
      <c r="I4" s="1840"/>
      <c r="J4" s="1840"/>
      <c r="K4" s="1838" t="s">
        <v>62</v>
      </c>
      <c r="L4" s="1829" t="s">
        <v>56</v>
      </c>
      <c r="M4" s="419" t="s">
        <v>10</v>
      </c>
      <c r="N4" s="1841" t="s">
        <v>11</v>
      </c>
      <c r="O4" s="1840"/>
      <c r="P4" s="1840"/>
      <c r="Q4" s="1840"/>
      <c r="R4" s="1840"/>
      <c r="S4" s="1840"/>
      <c r="T4" s="1840"/>
      <c r="U4" s="1840"/>
      <c r="V4" s="1838" t="s">
        <v>62</v>
      </c>
      <c r="W4" s="1825" t="s">
        <v>12</v>
      </c>
      <c r="X4" s="1837" t="s">
        <v>13</v>
      </c>
      <c r="Y4" s="1838" t="s">
        <v>104</v>
      </c>
    </row>
    <row r="5" spans="1:26" s="361" customFormat="1" ht="112.5" customHeight="1">
      <c r="A5" s="1819"/>
      <c r="B5" s="1251" t="s">
        <v>89</v>
      </c>
      <c r="C5" s="420" t="s">
        <v>86</v>
      </c>
      <c r="D5" s="421" t="s">
        <v>85</v>
      </c>
      <c r="E5" s="421" t="s">
        <v>235</v>
      </c>
      <c r="F5" s="421" t="s">
        <v>98</v>
      </c>
      <c r="G5" s="421" t="s">
        <v>88</v>
      </c>
      <c r="H5" s="421" t="s">
        <v>114</v>
      </c>
      <c r="I5" s="421" t="s">
        <v>236</v>
      </c>
      <c r="J5" s="437" t="s">
        <v>54</v>
      </c>
      <c r="K5" s="1838"/>
      <c r="L5" s="1830"/>
      <c r="M5" s="1529" t="s">
        <v>89</v>
      </c>
      <c r="N5" s="420" t="s">
        <v>86</v>
      </c>
      <c r="O5" s="421" t="s">
        <v>85</v>
      </c>
      <c r="P5" s="421" t="s">
        <v>231</v>
      </c>
      <c r="Q5" s="421" t="s">
        <v>98</v>
      </c>
      <c r="R5" s="421" t="s">
        <v>88</v>
      </c>
      <c r="S5" s="421" t="s">
        <v>114</v>
      </c>
      <c r="T5" s="421" t="s">
        <v>230</v>
      </c>
      <c r="U5" s="421" t="s">
        <v>54</v>
      </c>
      <c r="V5" s="1838"/>
      <c r="W5" s="1825"/>
      <c r="X5" s="1837"/>
      <c r="Y5" s="1838"/>
    </row>
    <row r="6" spans="1:26" s="361" customFormat="1" ht="27.75" customHeight="1">
      <c r="A6" s="1530"/>
      <c r="B6" s="438">
        <v>2</v>
      </c>
      <c r="C6" s="439">
        <v>3</v>
      </c>
      <c r="D6" s="440">
        <v>4</v>
      </c>
      <c r="E6" s="440">
        <v>5</v>
      </c>
      <c r="F6" s="440">
        <v>6</v>
      </c>
      <c r="G6" s="440">
        <v>7</v>
      </c>
      <c r="H6" s="440">
        <v>8</v>
      </c>
      <c r="I6" s="440">
        <v>9</v>
      </c>
      <c r="J6" s="437" t="s">
        <v>295</v>
      </c>
      <c r="K6" s="1689" t="s">
        <v>296</v>
      </c>
      <c r="L6" s="444"/>
      <c r="M6" s="438">
        <v>2</v>
      </c>
      <c r="N6" s="439">
        <v>3</v>
      </c>
      <c r="O6" s="440">
        <v>4</v>
      </c>
      <c r="P6" s="440">
        <v>5</v>
      </c>
      <c r="Q6" s="440">
        <v>6</v>
      </c>
      <c r="R6" s="440">
        <v>7</v>
      </c>
      <c r="S6" s="440">
        <v>8</v>
      </c>
      <c r="T6" s="440">
        <v>9</v>
      </c>
      <c r="U6" s="437" t="s">
        <v>295</v>
      </c>
      <c r="V6" s="437" t="s">
        <v>296</v>
      </c>
      <c r="W6" s="1531"/>
      <c r="X6" s="1532"/>
      <c r="Y6" s="1533"/>
    </row>
    <row r="7" spans="1:26" s="361" customFormat="1">
      <c r="A7" s="441" t="s">
        <v>59</v>
      </c>
      <c r="B7" s="423"/>
      <c r="C7" s="426"/>
      <c r="D7" s="425"/>
      <c r="E7" s="425"/>
      <c r="F7" s="425"/>
      <c r="G7" s="425"/>
      <c r="H7" s="425"/>
      <c r="I7" s="425"/>
      <c r="J7" s="425"/>
      <c r="K7" s="1690"/>
      <c r="L7" s="422" t="s">
        <v>59</v>
      </c>
      <c r="M7" s="423"/>
      <c r="N7" s="424"/>
      <c r="O7" s="425"/>
      <c r="P7" s="425"/>
      <c r="Q7" s="425"/>
      <c r="R7" s="425"/>
      <c r="S7" s="425"/>
      <c r="T7" s="425"/>
      <c r="U7" s="426"/>
      <c r="V7" s="1690"/>
      <c r="W7" s="424"/>
      <c r="X7" s="425"/>
      <c r="Y7" s="427"/>
    </row>
    <row r="8" spans="1:26" s="95" customFormat="1">
      <c r="A8" s="442" t="s">
        <v>503</v>
      </c>
      <c r="B8" s="1751">
        <v>38484430.079999998</v>
      </c>
      <c r="C8" s="1752">
        <v>7011181.0099999998</v>
      </c>
      <c r="D8" s="1753">
        <v>819170.11999999988</v>
      </c>
      <c r="E8" s="1753">
        <v>0</v>
      </c>
      <c r="F8" s="1753">
        <v>2659571.9</v>
      </c>
      <c r="G8" s="1753">
        <v>257130</v>
      </c>
      <c r="H8" s="1753">
        <v>0</v>
      </c>
      <c r="I8" s="1753">
        <v>3074706.0608974355</v>
      </c>
      <c r="J8" s="432">
        <v>13821759.090897435</v>
      </c>
      <c r="K8" s="1691">
        <v>52306189.170897432</v>
      </c>
      <c r="L8" s="428" t="s">
        <v>503</v>
      </c>
      <c r="M8" s="429">
        <v>37616183.440000005</v>
      </c>
      <c r="N8" s="311">
        <v>6804233.8399999989</v>
      </c>
      <c r="O8" s="309">
        <v>978064.54</v>
      </c>
      <c r="P8" s="309">
        <v>0</v>
      </c>
      <c r="Q8" s="309">
        <v>3550230.55</v>
      </c>
      <c r="R8" s="309">
        <v>99150</v>
      </c>
      <c r="S8" s="309">
        <v>0</v>
      </c>
      <c r="T8" s="430">
        <v>3412355.74</v>
      </c>
      <c r="U8" s="309">
        <v>14844034.67</v>
      </c>
      <c r="V8" s="1691">
        <v>52460218.110000007</v>
      </c>
      <c r="W8" s="311">
        <v>-2.2560984746171755</v>
      </c>
      <c r="X8" s="309">
        <v>7.3961322316477265</v>
      </c>
      <c r="Y8" s="310">
        <v>0.29447555163946504</v>
      </c>
    </row>
    <row r="9" spans="1:26" s="488" customFormat="1">
      <c r="A9" s="518" t="s">
        <v>502</v>
      </c>
      <c r="B9" s="1754">
        <v>0</v>
      </c>
      <c r="C9" s="1755">
        <v>813379.72</v>
      </c>
      <c r="D9" s="1756">
        <v>434390.1</v>
      </c>
      <c r="E9" s="1756">
        <v>0</v>
      </c>
      <c r="F9" s="1756">
        <v>283556.59999999998</v>
      </c>
      <c r="G9" s="1756">
        <v>0</v>
      </c>
      <c r="H9" s="1756">
        <v>0</v>
      </c>
      <c r="I9" s="1756">
        <v>519668.99055555556</v>
      </c>
      <c r="J9" s="1252">
        <v>2050995.4105555555</v>
      </c>
      <c r="K9" s="1692">
        <v>2050995.4105555555</v>
      </c>
      <c r="L9" s="428" t="s">
        <v>502</v>
      </c>
      <c r="M9" s="519">
        <v>0</v>
      </c>
      <c r="N9" s="521">
        <v>584602.78</v>
      </c>
      <c r="O9" s="520">
        <v>159405</v>
      </c>
      <c r="P9" s="520">
        <v>0</v>
      </c>
      <c r="Q9" s="520">
        <v>182367</v>
      </c>
      <c r="R9" s="520">
        <v>12720</v>
      </c>
      <c r="S9" s="520">
        <v>0</v>
      </c>
      <c r="T9" s="522">
        <v>626619.66</v>
      </c>
      <c r="U9" s="520">
        <v>1565714.44</v>
      </c>
      <c r="V9" s="1692">
        <v>1565714.44</v>
      </c>
      <c r="W9" s="1487" t="e">
        <v>#DIV/0!</v>
      </c>
      <c r="X9" s="520">
        <v>-23.660753605689777</v>
      </c>
      <c r="Y9" s="59">
        <v>-23.660753605689777</v>
      </c>
    </row>
    <row r="10" spans="1:26" s="95" customFormat="1">
      <c r="A10" s="442" t="s">
        <v>504</v>
      </c>
      <c r="B10" s="1751">
        <v>51416743.370000005</v>
      </c>
      <c r="C10" s="1752">
        <v>6996708.5099999998</v>
      </c>
      <c r="D10" s="1753">
        <v>3293188.28</v>
      </c>
      <c r="E10" s="1753">
        <v>0</v>
      </c>
      <c r="F10" s="1753">
        <v>2075225.5699999998</v>
      </c>
      <c r="G10" s="1753">
        <v>2071968.99</v>
      </c>
      <c r="H10" s="1753">
        <v>0</v>
      </c>
      <c r="I10" s="1753">
        <v>3685613.8947008546</v>
      </c>
      <c r="J10" s="432">
        <v>18122705.244700853</v>
      </c>
      <c r="K10" s="1691">
        <v>69539448.614700854</v>
      </c>
      <c r="L10" s="428" t="s">
        <v>504</v>
      </c>
      <c r="M10" s="429">
        <v>49971865.969999999</v>
      </c>
      <c r="N10" s="311">
        <v>6799912.6899999995</v>
      </c>
      <c r="O10" s="309">
        <v>3126103.99</v>
      </c>
      <c r="P10" s="309">
        <v>0</v>
      </c>
      <c r="Q10" s="309">
        <v>1375825.15</v>
      </c>
      <c r="R10" s="309">
        <v>206694.53</v>
      </c>
      <c r="S10" s="309">
        <v>0</v>
      </c>
      <c r="T10" s="430">
        <v>4401160.1400000006</v>
      </c>
      <c r="U10" s="309">
        <v>15909696.5</v>
      </c>
      <c r="V10" s="1691">
        <v>65881562.469999999</v>
      </c>
      <c r="W10" s="311">
        <v>-2.8101301352412094</v>
      </c>
      <c r="X10" s="309">
        <v>-12.211249451005358</v>
      </c>
      <c r="Y10" s="310">
        <v>-5.260159833835047</v>
      </c>
    </row>
    <row r="11" spans="1:26" s="95" customFormat="1">
      <c r="A11" s="442" t="s">
        <v>505</v>
      </c>
      <c r="B11" s="1751">
        <v>8009676.8799999999</v>
      </c>
      <c r="C11" s="1752">
        <v>2000219.1499999997</v>
      </c>
      <c r="D11" s="1753">
        <v>62210</v>
      </c>
      <c r="E11" s="1753">
        <v>0</v>
      </c>
      <c r="F11" s="1753">
        <v>1062038.8</v>
      </c>
      <c r="G11" s="1753">
        <v>2691803.1100000003</v>
      </c>
      <c r="H11" s="1753">
        <v>0</v>
      </c>
      <c r="I11" s="1753">
        <v>1048945.6919230768</v>
      </c>
      <c r="J11" s="432">
        <v>6865216.7519230768</v>
      </c>
      <c r="K11" s="1691">
        <v>14874893.631923076</v>
      </c>
      <c r="L11" s="428" t="s">
        <v>505</v>
      </c>
      <c r="M11" s="429">
        <v>7557141.9400000004</v>
      </c>
      <c r="N11" s="311">
        <v>1901207.97</v>
      </c>
      <c r="O11" s="309">
        <v>149174</v>
      </c>
      <c r="P11" s="309">
        <v>0</v>
      </c>
      <c r="Q11" s="309">
        <v>1317566.23</v>
      </c>
      <c r="R11" s="309">
        <v>5408462.5399999991</v>
      </c>
      <c r="S11" s="309">
        <v>0</v>
      </c>
      <c r="T11" s="430">
        <v>1162454.02</v>
      </c>
      <c r="U11" s="309">
        <v>9938864.7599999979</v>
      </c>
      <c r="V11" s="1691">
        <v>17496006.699999999</v>
      </c>
      <c r="W11" s="311">
        <v>-5.6498526317580939</v>
      </c>
      <c r="X11" s="309">
        <v>44.771317776906812</v>
      </c>
      <c r="Y11" s="310">
        <v>17.621054193300182</v>
      </c>
      <c r="Z11" s="103"/>
    </row>
    <row r="12" spans="1:26" s="95" customFormat="1">
      <c r="A12" s="442" t="s">
        <v>506</v>
      </c>
      <c r="B12" s="1751">
        <v>50348320.219999999</v>
      </c>
      <c r="C12" s="1752">
        <v>25846716.789999999</v>
      </c>
      <c r="D12" s="1753">
        <v>3913621.5</v>
      </c>
      <c r="E12" s="1753">
        <v>0</v>
      </c>
      <c r="F12" s="1753">
        <v>7569396.3899999997</v>
      </c>
      <c r="G12" s="1753">
        <v>441397.20999999996</v>
      </c>
      <c r="H12" s="1753">
        <v>0</v>
      </c>
      <c r="I12" s="1753">
        <v>3789887.0271367519</v>
      </c>
      <c r="J12" s="432">
        <v>41561018.917136751</v>
      </c>
      <c r="K12" s="1691">
        <v>91909339.137136757</v>
      </c>
      <c r="L12" s="428" t="s">
        <v>506</v>
      </c>
      <c r="M12" s="429">
        <v>49596601.769999996</v>
      </c>
      <c r="N12" s="311">
        <v>18194972.579999998</v>
      </c>
      <c r="O12" s="309">
        <v>1930301.9000000001</v>
      </c>
      <c r="P12" s="309">
        <v>0</v>
      </c>
      <c r="Q12" s="309">
        <v>4699370.63</v>
      </c>
      <c r="R12" s="309">
        <v>84583</v>
      </c>
      <c r="S12" s="309">
        <v>0</v>
      </c>
      <c r="T12" s="430">
        <v>4153804.18</v>
      </c>
      <c r="U12" s="309">
        <v>29063032.289999995</v>
      </c>
      <c r="V12" s="1691">
        <v>78659634.059999987</v>
      </c>
      <c r="W12" s="311">
        <v>-1.4930358087724187</v>
      </c>
      <c r="X12" s="309">
        <v>-30.071415361723709</v>
      </c>
      <c r="Y12" s="310">
        <v>-14.416059566446293</v>
      </c>
    </row>
    <row r="13" spans="1:26" s="95" customFormat="1">
      <c r="A13" s="442" t="s">
        <v>507</v>
      </c>
      <c r="B13" s="1751">
        <v>32093678.200000003</v>
      </c>
      <c r="C13" s="1752">
        <v>7456998.2400000002</v>
      </c>
      <c r="D13" s="1753">
        <v>4916596.71</v>
      </c>
      <c r="E13" s="1753">
        <v>247871.5</v>
      </c>
      <c r="F13" s="1753">
        <v>1905076.42</v>
      </c>
      <c r="G13" s="1753">
        <v>894426.79</v>
      </c>
      <c r="H13" s="1753">
        <v>0</v>
      </c>
      <c r="I13" s="1753">
        <v>2317194.227094017</v>
      </c>
      <c r="J13" s="432">
        <v>17738163.887094017</v>
      </c>
      <c r="K13" s="1691">
        <v>49831842.087094024</v>
      </c>
      <c r="L13" s="428" t="s">
        <v>507</v>
      </c>
      <c r="M13" s="429">
        <v>32834302.020000003</v>
      </c>
      <c r="N13" s="311">
        <v>7043193.4400000004</v>
      </c>
      <c r="O13" s="309">
        <v>4864948.0699999994</v>
      </c>
      <c r="P13" s="309">
        <v>0</v>
      </c>
      <c r="Q13" s="309">
        <v>1213378.45</v>
      </c>
      <c r="R13" s="309">
        <v>570148.28</v>
      </c>
      <c r="S13" s="309">
        <v>0</v>
      </c>
      <c r="T13" s="430">
        <v>2555505.94</v>
      </c>
      <c r="U13" s="309">
        <v>16247174.179999998</v>
      </c>
      <c r="V13" s="1691">
        <v>49081476.200000003</v>
      </c>
      <c r="W13" s="311">
        <v>2.3076937937266422</v>
      </c>
      <c r="X13" s="309">
        <v>-8.4055470260867082</v>
      </c>
      <c r="Y13" s="310">
        <v>-1.5057960044554761</v>
      </c>
    </row>
    <row r="14" spans="1:26" s="95" customFormat="1">
      <c r="A14" s="476" t="s">
        <v>204</v>
      </c>
      <c r="B14" s="1751">
        <v>126760376.05999999</v>
      </c>
      <c r="C14" s="1752">
        <v>56781349.150000006</v>
      </c>
      <c r="D14" s="1753">
        <v>33792685.329999998</v>
      </c>
      <c r="E14" s="1753">
        <v>1858431.95</v>
      </c>
      <c r="F14" s="1753">
        <v>4315936.37</v>
      </c>
      <c r="G14" s="1753">
        <v>2507489</v>
      </c>
      <c r="H14" s="1753">
        <v>0</v>
      </c>
      <c r="I14" s="1753">
        <v>10399308.180299142</v>
      </c>
      <c r="J14" s="432">
        <v>109655199.98029916</v>
      </c>
      <c r="K14" s="1691">
        <v>236415576.04029915</v>
      </c>
      <c r="L14" s="428" t="s">
        <v>204</v>
      </c>
      <c r="M14" s="429">
        <v>121437247.40999998</v>
      </c>
      <c r="N14" s="311">
        <v>55854292.589999989</v>
      </c>
      <c r="O14" s="309">
        <v>29988071.790000003</v>
      </c>
      <c r="P14" s="309">
        <v>0</v>
      </c>
      <c r="Q14" s="309">
        <v>1982751.7100000002</v>
      </c>
      <c r="R14" s="309">
        <v>1003230.1</v>
      </c>
      <c r="S14" s="309">
        <v>0</v>
      </c>
      <c r="T14" s="430">
        <v>10658474.039999999</v>
      </c>
      <c r="U14" s="309">
        <v>99486820.229999989</v>
      </c>
      <c r="V14" s="1691">
        <v>220924067.63999999</v>
      </c>
      <c r="W14" s="311">
        <v>-4.1993632517154964</v>
      </c>
      <c r="X14" s="309">
        <v>-9.2730483845052873</v>
      </c>
      <c r="Y14" s="310">
        <v>-6.5526597949952787</v>
      </c>
    </row>
    <row r="15" spans="1:26" s="95" customFormat="1">
      <c r="A15" s="443" t="s">
        <v>60</v>
      </c>
      <c r="B15" s="429"/>
      <c r="C15" s="432"/>
      <c r="D15" s="309"/>
      <c r="E15" s="309"/>
      <c r="F15" s="309"/>
      <c r="G15" s="309"/>
      <c r="H15" s="309"/>
      <c r="I15" s="309"/>
      <c r="J15" s="432"/>
      <c r="K15" s="1691"/>
      <c r="L15" s="431" t="s">
        <v>60</v>
      </c>
      <c r="M15" s="429"/>
      <c r="N15" s="311"/>
      <c r="O15" s="309"/>
      <c r="P15" s="309"/>
      <c r="Q15" s="309"/>
      <c r="R15" s="309"/>
      <c r="S15" s="309"/>
      <c r="T15" s="309"/>
      <c r="U15" s="309"/>
      <c r="V15" s="1691"/>
      <c r="W15" s="311"/>
      <c r="X15" s="309"/>
      <c r="Y15" s="310"/>
    </row>
    <row r="16" spans="1:26" s="95" customFormat="1">
      <c r="A16" s="442" t="s">
        <v>509</v>
      </c>
      <c r="B16" s="1754">
        <v>37658074.379999965</v>
      </c>
      <c r="C16" s="1755">
        <v>30238166.98</v>
      </c>
      <c r="D16" s="1756">
        <v>1637281.2</v>
      </c>
      <c r="E16" s="1756">
        <v>0</v>
      </c>
      <c r="F16" s="1756">
        <v>2843053.54</v>
      </c>
      <c r="G16" s="1756">
        <v>536094.80000000005</v>
      </c>
      <c r="H16" s="1756">
        <v>0</v>
      </c>
      <c r="I16" s="1756">
        <v>14419010.197393164</v>
      </c>
      <c r="J16" s="432">
        <v>49673606.71739316</v>
      </c>
      <c r="K16" s="1691">
        <v>87331681.097393125</v>
      </c>
      <c r="L16" s="428" t="s">
        <v>509</v>
      </c>
      <c r="M16" s="429">
        <v>38598746.640000001</v>
      </c>
      <c r="N16" s="311">
        <v>29032952.540000007</v>
      </c>
      <c r="O16" s="309">
        <v>1677901.88</v>
      </c>
      <c r="P16" s="309">
        <v>0</v>
      </c>
      <c r="Q16" s="309">
        <v>1797018.93</v>
      </c>
      <c r="R16" s="309">
        <v>49600</v>
      </c>
      <c r="S16" s="309">
        <v>0</v>
      </c>
      <c r="T16" s="309">
        <v>14566238.66</v>
      </c>
      <c r="U16" s="309">
        <v>47123712.010000005</v>
      </c>
      <c r="V16" s="1691">
        <v>85722458.650000006</v>
      </c>
      <c r="W16" s="311">
        <v>2.4979297945718173</v>
      </c>
      <c r="X16" s="309">
        <v>-5.133298900360117</v>
      </c>
      <c r="Y16" s="310">
        <v>-1.8426559836842102</v>
      </c>
    </row>
    <row r="17" spans="1:25" s="95" customFormat="1">
      <c r="A17" s="429"/>
      <c r="B17" s="429"/>
      <c r="C17" s="432"/>
      <c r="D17" s="309"/>
      <c r="E17" s="309"/>
      <c r="F17" s="309"/>
      <c r="G17" s="309"/>
      <c r="H17" s="309"/>
      <c r="I17" s="309"/>
      <c r="J17" s="432"/>
      <c r="K17" s="1691"/>
      <c r="L17" s="430"/>
      <c r="M17" s="429"/>
      <c r="N17" s="311"/>
      <c r="O17" s="309"/>
      <c r="P17" s="309"/>
      <c r="Q17" s="309"/>
      <c r="R17" s="309"/>
      <c r="S17" s="309"/>
      <c r="T17" s="309"/>
      <c r="U17" s="432"/>
      <c r="V17" s="1691"/>
      <c r="W17" s="311"/>
      <c r="X17" s="309"/>
      <c r="Y17" s="310"/>
    </row>
    <row r="18" spans="1:25" s="108" customFormat="1" ht="22.5" thickBot="1">
      <c r="A18" s="1693" t="s">
        <v>54</v>
      </c>
      <c r="B18" s="1694">
        <v>344771299.18999994</v>
      </c>
      <c r="C18" s="1695">
        <v>137144719.54999998</v>
      </c>
      <c r="D18" s="1545">
        <v>48869143.240000002</v>
      </c>
      <c r="E18" s="1545">
        <v>2106303.4500000002</v>
      </c>
      <c r="F18" s="1545">
        <v>22713855.59</v>
      </c>
      <c r="G18" s="1545">
        <v>9400309.9000000022</v>
      </c>
      <c r="H18" s="1545">
        <v>0</v>
      </c>
      <c r="I18" s="1545">
        <v>39254334.269999996</v>
      </c>
      <c r="J18" s="1696">
        <v>259488666</v>
      </c>
      <c r="K18" s="1697">
        <v>604259965.18999994</v>
      </c>
      <c r="L18" s="1698" t="s">
        <v>54</v>
      </c>
      <c r="M18" s="1694">
        <v>337612089.19</v>
      </c>
      <c r="N18" s="1695">
        <v>126215368.42999999</v>
      </c>
      <c r="O18" s="1545">
        <v>42873971.170000009</v>
      </c>
      <c r="P18" s="1545">
        <v>0</v>
      </c>
      <c r="Q18" s="1545">
        <v>16118508.649999999</v>
      </c>
      <c r="R18" s="1545">
        <v>7434588.4499999993</v>
      </c>
      <c r="S18" s="1545">
        <v>0</v>
      </c>
      <c r="T18" s="1545">
        <v>41536612.379999995</v>
      </c>
      <c r="U18" s="107">
        <v>234179049.07999998</v>
      </c>
      <c r="V18" s="1697">
        <v>571791138.26999998</v>
      </c>
      <c r="W18" s="475"/>
      <c r="X18" s="107"/>
      <c r="Y18" s="106"/>
    </row>
    <row r="19" spans="1:25" ht="22.5" thickBot="1">
      <c r="B19" s="103">
        <v>344771299.18999994</v>
      </c>
      <c r="C19" s="103">
        <v>137144719.54999998</v>
      </c>
      <c r="D19" s="103">
        <v>48869143.240000002</v>
      </c>
      <c r="E19" s="103">
        <v>2106303.4500000002</v>
      </c>
      <c r="F19" s="103">
        <v>22713855.59</v>
      </c>
      <c r="G19" s="103">
        <v>9400309.9000000022</v>
      </c>
      <c r="H19" s="103">
        <v>0</v>
      </c>
      <c r="I19" s="103">
        <v>39254334.269999996</v>
      </c>
      <c r="J19" s="103">
        <v>259488666</v>
      </c>
      <c r="K19" s="103">
        <v>581605352.30193734</v>
      </c>
      <c r="L19" s="91">
        <v>589429591.48999989</v>
      </c>
      <c r="M19" s="91">
        <v>337612089.19</v>
      </c>
      <c r="N19" s="91">
        <v>126215368.42999999</v>
      </c>
      <c r="O19" s="91">
        <v>42873971.170000009</v>
      </c>
      <c r="P19" s="91">
        <v>0</v>
      </c>
      <c r="Q19" s="91">
        <v>16118508.649999999</v>
      </c>
      <c r="R19" s="91">
        <v>7434588.4499999993</v>
      </c>
      <c r="S19" s="91">
        <v>0</v>
      </c>
      <c r="T19" s="91">
        <v>41536612.380000003</v>
      </c>
      <c r="U19" s="473">
        <v>234179049.07999998</v>
      </c>
      <c r="V19" s="474">
        <v>571791138.26999998</v>
      </c>
    </row>
    <row r="20" spans="1:25" ht="21" customHeight="1" thickTop="1">
      <c r="A20" s="433"/>
      <c r="B20" s="434">
        <v>0</v>
      </c>
      <c r="C20" s="434">
        <v>0</v>
      </c>
      <c r="D20" s="434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4">
        <v>22654612.888062596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1528" t="e">
        <v>#REF!</v>
      </c>
      <c r="V20" s="91">
        <v>635139651.62000012</v>
      </c>
    </row>
    <row r="21" spans="1:25" ht="21" customHeight="1">
      <c r="A21" s="433"/>
      <c r="B21" s="433"/>
      <c r="C21" s="433"/>
      <c r="D21" s="433"/>
      <c r="E21" s="433"/>
      <c r="F21" s="433"/>
      <c r="G21" s="433"/>
      <c r="H21" s="433"/>
      <c r="I21" s="433"/>
      <c r="J21" s="103"/>
      <c r="K21" s="1528"/>
      <c r="U21" s="1528">
        <v>635139900.47612572</v>
      </c>
      <c r="V21" s="91" t="e">
        <v>#REF!</v>
      </c>
    </row>
    <row r="22" spans="1:25" s="145" customFormat="1" ht="21" customHeight="1">
      <c r="A22" s="433"/>
      <c r="B22" s="433"/>
      <c r="C22" s="433"/>
      <c r="D22" s="433"/>
      <c r="E22" s="433"/>
      <c r="F22" s="433"/>
      <c r="G22" s="433"/>
      <c r="H22" s="433"/>
      <c r="I22" s="433"/>
      <c r="J22" s="103"/>
      <c r="K22" s="103"/>
      <c r="U22" s="145" t="s">
        <v>237</v>
      </c>
      <c r="V22" s="145">
        <v>63348513.350000143</v>
      </c>
    </row>
    <row r="23" spans="1:25" s="145" customFormat="1" ht="21" customHeight="1">
      <c r="A23" s="433"/>
      <c r="B23" s="433"/>
      <c r="C23" s="433"/>
      <c r="D23" s="433"/>
      <c r="E23" s="433"/>
      <c r="F23" s="433"/>
      <c r="G23" s="433"/>
      <c r="H23" s="433"/>
      <c r="I23" s="433"/>
      <c r="J23" s="103"/>
      <c r="K23" s="103"/>
      <c r="U23" s="149"/>
      <c r="V23" s="145">
        <v>63348513.349999979</v>
      </c>
    </row>
    <row r="24" spans="1:25" s="145" customFormat="1" ht="21" customHeight="1">
      <c r="A24" s="120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U24" s="149"/>
      <c r="V24" s="145">
        <v>1.6391277313232422E-7</v>
      </c>
    </row>
    <row r="25" spans="1:25" s="145" customFormat="1" ht="21" customHeight="1">
      <c r="A25" s="120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U25" s="149"/>
    </row>
    <row r="26" spans="1:25" s="145" customFormat="1" ht="21" customHeight="1">
      <c r="A26" s="12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U26" s="149"/>
    </row>
    <row r="27" spans="1:25" s="145" customFormat="1" ht="21" customHeight="1">
      <c r="A27" s="120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U27" s="149"/>
    </row>
    <row r="28" spans="1:25" s="145" customFormat="1" ht="21" customHeight="1">
      <c r="J28" s="149"/>
      <c r="U28" s="149"/>
    </row>
    <row r="29" spans="1:25">
      <c r="U29" s="149"/>
    </row>
  </sheetData>
  <mergeCells count="13">
    <mergeCell ref="W4:W5"/>
    <mergeCell ref="L3:V3"/>
    <mergeCell ref="L4:L5"/>
    <mergeCell ref="A1:Y1"/>
    <mergeCell ref="A3:A5"/>
    <mergeCell ref="B3:K3"/>
    <mergeCell ref="W3:Y3"/>
    <mergeCell ref="X4:X5"/>
    <mergeCell ref="Y4:Y5"/>
    <mergeCell ref="C4:J4"/>
    <mergeCell ref="K4:K5"/>
    <mergeCell ref="V4:V5"/>
    <mergeCell ref="N4:U4"/>
  </mergeCells>
  <phoneticPr fontId="2" type="noConversion"/>
  <pageMargins left="0.19685039370078741" right="0" top="0.43307086614173229" bottom="0.98425196850393704" header="0" footer="0"/>
  <pageSetup paperSize="9" scale="40" orientation="landscape" r:id="rId1"/>
  <headerFooter alignWithMargins="0"/>
  <colBreaks count="1" manualBreakCount="1">
    <brk id="2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zoomScaleNormal="100" zoomScaleSheetLayoutView="100" workbookViewId="0">
      <selection activeCell="B15" sqref="B15"/>
    </sheetView>
  </sheetViews>
  <sheetFormatPr defaultRowHeight="21.75"/>
  <cols>
    <col min="1" max="1" width="7" style="1" customWidth="1"/>
    <col min="2" max="2" width="11.42578125" style="1" customWidth="1"/>
    <col min="3" max="3" width="76" style="1" customWidth="1"/>
    <col min="4" max="4" width="95.5703125" style="1" customWidth="1"/>
    <col min="5" max="5" width="0.140625" style="1" hidden="1" customWidth="1"/>
    <col min="6" max="16384" width="9.140625" style="1"/>
  </cols>
  <sheetData>
    <row r="1" spans="1:19" s="67" customFormat="1" ht="23.25">
      <c r="A1" s="67" t="s">
        <v>48</v>
      </c>
      <c r="I1" s="68"/>
      <c r="S1" s="68"/>
    </row>
    <row r="2" spans="1:19" s="69" customFormat="1" ht="23.25">
      <c r="B2" s="69" t="s">
        <v>14</v>
      </c>
    </row>
    <row r="3" spans="1:19" s="69" customFormat="1" ht="24" thickBot="1">
      <c r="B3" s="69" t="s">
        <v>18</v>
      </c>
    </row>
    <row r="4" spans="1:19" s="70" customFormat="1" ht="23.25">
      <c r="A4" s="1845" t="s">
        <v>56</v>
      </c>
      <c r="B4" s="1842" t="s">
        <v>354</v>
      </c>
      <c r="C4" s="1843"/>
      <c r="D4" s="1844"/>
    </row>
    <row r="5" spans="1:19" s="70" customFormat="1" ht="23.25">
      <c r="A5" s="1846"/>
      <c r="B5" s="71" t="s">
        <v>10</v>
      </c>
      <c r="C5" s="480" t="s">
        <v>11</v>
      </c>
      <c r="D5" s="483" t="s">
        <v>62</v>
      </c>
    </row>
    <row r="6" spans="1:19" s="11" customFormat="1">
      <c r="A6" s="529" t="s">
        <v>59</v>
      </c>
      <c r="B6" s="72"/>
      <c r="C6" s="481"/>
      <c r="D6" s="484"/>
    </row>
    <row r="7" spans="1:19" s="11" customFormat="1" ht="97.5" customHeight="1">
      <c r="A7" s="479" t="s">
        <v>120</v>
      </c>
      <c r="B7" s="73" t="s">
        <v>209</v>
      </c>
      <c r="C7" s="1485" t="s">
        <v>466</v>
      </c>
      <c r="D7" s="1486" t="s">
        <v>465</v>
      </c>
    </row>
    <row r="8" spans="1:19" s="11" customFormat="1" ht="22.5" thickBot="1">
      <c r="A8" s="76"/>
      <c r="B8" s="15"/>
      <c r="C8" s="482"/>
      <c r="D8" s="485"/>
    </row>
    <row r="13" spans="1:19" s="67" customFormat="1" ht="23.25">
      <c r="A13" s="67" t="s">
        <v>48</v>
      </c>
      <c r="I13" s="68"/>
      <c r="S13" s="68"/>
    </row>
    <row r="14" spans="1:19" s="69" customFormat="1" ht="23.25">
      <c r="B14" s="69" t="s">
        <v>14</v>
      </c>
    </row>
    <row r="15" spans="1:19" s="69" customFormat="1" ht="24" thickBot="1">
      <c r="B15" s="69" t="s">
        <v>18</v>
      </c>
    </row>
    <row r="16" spans="1:19" s="70" customFormat="1" ht="23.25">
      <c r="A16" s="1845" t="s">
        <v>56</v>
      </c>
      <c r="B16" s="1842" t="s">
        <v>444</v>
      </c>
      <c r="C16" s="1843"/>
      <c r="D16" s="1844"/>
    </row>
    <row r="17" spans="1:4" s="70" customFormat="1" ht="23.25">
      <c r="A17" s="1846"/>
      <c r="B17" s="71" t="s">
        <v>10</v>
      </c>
      <c r="C17" s="480" t="s">
        <v>11</v>
      </c>
      <c r="D17" s="483" t="s">
        <v>62</v>
      </c>
    </row>
    <row r="18" spans="1:4" s="11" customFormat="1">
      <c r="A18" s="529" t="s">
        <v>59</v>
      </c>
      <c r="B18" s="72"/>
      <c r="C18" s="481"/>
      <c r="D18" s="484"/>
    </row>
    <row r="19" spans="1:4" s="11" customFormat="1" ht="97.5" customHeight="1">
      <c r="A19" s="479" t="s">
        <v>120</v>
      </c>
      <c r="B19" s="73" t="s">
        <v>209</v>
      </c>
      <c r="C19" s="528" t="s">
        <v>317</v>
      </c>
      <c r="D19" s="528" t="s">
        <v>317</v>
      </c>
    </row>
    <row r="20" spans="1:4" s="11" customFormat="1" ht="22.5" thickBot="1">
      <c r="A20" s="76"/>
      <c r="B20" s="15"/>
      <c r="C20" s="482"/>
      <c r="D20" s="485"/>
    </row>
  </sheetData>
  <mergeCells count="4">
    <mergeCell ref="B4:D4"/>
    <mergeCell ref="A4:A5"/>
    <mergeCell ref="A16:A17"/>
    <mergeCell ref="B16:D16"/>
  </mergeCells>
  <phoneticPr fontId="2" type="noConversion"/>
  <pageMargins left="0.39370078740157483" right="0" top="0.43307086614173229" bottom="0.23622047244094491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tabSelected="1" zoomScaleNormal="100" zoomScaleSheetLayoutView="100" workbookViewId="0">
      <pane xSplit="2" ySplit="3" topLeftCell="C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21.75"/>
  <cols>
    <col min="1" max="1" width="61.85546875" style="192" customWidth="1"/>
    <col min="2" max="2" width="15.5703125" style="193" customWidth="1"/>
    <col min="3" max="3" width="20.140625" style="192" bestFit="1" customWidth="1"/>
    <col min="4" max="4" width="15.140625" style="192" customWidth="1"/>
    <col min="5" max="5" width="16.85546875" style="192" customWidth="1"/>
    <col min="6" max="6" width="17.5703125" style="192" customWidth="1"/>
    <col min="7" max="7" width="16.140625" style="192" customWidth="1"/>
    <col min="8" max="8" width="12.85546875" style="192" bestFit="1" customWidth="1"/>
    <col min="9" max="9" width="15.85546875" style="192" customWidth="1"/>
    <col min="10" max="10" width="19.42578125" style="192" customWidth="1"/>
    <col min="11" max="22" width="9" style="192"/>
    <col min="23" max="23" width="14.5703125" style="192" bestFit="1" customWidth="1"/>
    <col min="24" max="24" width="12.42578125" style="192" bestFit="1" customWidth="1"/>
    <col min="25" max="25" width="13.5703125" style="192" bestFit="1" customWidth="1"/>
    <col min="26" max="26" width="14.5703125" style="192" bestFit="1" customWidth="1"/>
    <col min="27" max="16384" width="9" style="192"/>
  </cols>
  <sheetData>
    <row r="1" spans="1:26">
      <c r="F1" s="269" t="s">
        <v>50</v>
      </c>
    </row>
    <row r="2" spans="1:26">
      <c r="A2" s="191" t="s">
        <v>410</v>
      </c>
      <c r="B2" s="270"/>
      <c r="F2" s="269" t="s">
        <v>99</v>
      </c>
    </row>
    <row r="3" spans="1:26" ht="43.5">
      <c r="A3" s="271" t="s">
        <v>171</v>
      </c>
      <c r="B3" s="272" t="s">
        <v>184</v>
      </c>
      <c r="C3" s="271" t="s">
        <v>51</v>
      </c>
      <c r="D3" s="273" t="s">
        <v>52</v>
      </c>
      <c r="E3" s="273" t="s">
        <v>193</v>
      </c>
      <c r="F3" s="271" t="s">
        <v>54</v>
      </c>
      <c r="V3" s="192" t="s">
        <v>172</v>
      </c>
      <c r="W3" s="91">
        <v>343183287.92000002</v>
      </c>
      <c r="X3" s="91">
        <v>688950</v>
      </c>
      <c r="Y3" s="91">
        <v>14487174.699999999</v>
      </c>
      <c r="Z3" s="91">
        <v>358359412.62</v>
      </c>
    </row>
    <row r="4" spans="1:26">
      <c r="A4" s="209" t="s">
        <v>186</v>
      </c>
      <c r="B4" s="274" t="s">
        <v>172</v>
      </c>
      <c r="C4" s="275">
        <v>348482455.18000013</v>
      </c>
      <c r="D4" s="275">
        <v>0</v>
      </c>
      <c r="E4" s="275">
        <v>41536612.38000001</v>
      </c>
      <c r="F4" s="276">
        <v>390019067.56000012</v>
      </c>
      <c r="I4" s="267"/>
      <c r="V4" s="192" t="s">
        <v>173</v>
      </c>
      <c r="W4" s="91">
        <v>24971268.27</v>
      </c>
      <c r="X4" s="91"/>
      <c r="Y4" s="91"/>
      <c r="Z4" s="91">
        <v>24971268.27</v>
      </c>
    </row>
    <row r="5" spans="1:26">
      <c r="A5" s="277" t="s">
        <v>187</v>
      </c>
      <c r="B5" s="278" t="s">
        <v>173</v>
      </c>
      <c r="C5" s="279">
        <v>18009998.910000004</v>
      </c>
      <c r="D5" s="279">
        <v>0</v>
      </c>
      <c r="E5" s="279">
        <v>0</v>
      </c>
      <c r="F5" s="280">
        <v>18009998.910000004</v>
      </c>
      <c r="V5" s="192" t="s">
        <v>174</v>
      </c>
      <c r="W5" s="91">
        <v>56800206.039999999</v>
      </c>
      <c r="X5" s="91">
        <v>1030704</v>
      </c>
      <c r="Y5" s="91"/>
      <c r="Z5" s="91">
        <v>57830910.039999999</v>
      </c>
    </row>
    <row r="6" spans="1:26">
      <c r="A6" s="277" t="s">
        <v>188</v>
      </c>
      <c r="B6" s="278" t="s">
        <v>174</v>
      </c>
      <c r="C6" s="279">
        <v>48417069.359999992</v>
      </c>
      <c r="D6" s="279">
        <v>0</v>
      </c>
      <c r="E6" s="279">
        <v>0</v>
      </c>
      <c r="F6" s="280">
        <v>48417069.359999992</v>
      </c>
      <c r="I6" s="203"/>
      <c r="V6" s="192" t="s">
        <v>175</v>
      </c>
      <c r="W6" s="91">
        <v>156875078.86000004</v>
      </c>
      <c r="X6" s="91">
        <v>215324.33999999994</v>
      </c>
      <c r="Y6" s="91"/>
      <c r="Z6" s="91">
        <v>157090403.20000002</v>
      </c>
    </row>
    <row r="7" spans="1:26">
      <c r="A7" s="277" t="s">
        <v>189</v>
      </c>
      <c r="B7" s="278" t="s">
        <v>175</v>
      </c>
      <c r="C7" s="279">
        <v>130043864.27000003</v>
      </c>
      <c r="D7" s="279">
        <v>0</v>
      </c>
      <c r="E7" s="279">
        <v>3530</v>
      </c>
      <c r="F7" s="280">
        <v>130047394.27000003</v>
      </c>
      <c r="H7" s="203"/>
      <c r="V7" s="192" t="s">
        <v>176</v>
      </c>
      <c r="W7" s="91">
        <v>49149899.219999999</v>
      </c>
      <c r="X7" s="91">
        <v>3830896.0900000003</v>
      </c>
      <c r="Y7" s="91">
        <v>0</v>
      </c>
      <c r="Z7" s="91">
        <v>52980795.31000001</v>
      </c>
    </row>
    <row r="8" spans="1:26">
      <c r="A8" s="277" t="s">
        <v>190</v>
      </c>
      <c r="B8" s="278" t="s">
        <v>176</v>
      </c>
      <c r="C8" s="279">
        <v>47680792.600000001</v>
      </c>
      <c r="D8" s="279">
        <v>0</v>
      </c>
      <c r="E8" s="279">
        <v>1880.2</v>
      </c>
      <c r="F8" s="280">
        <v>47682672.800000004</v>
      </c>
      <c r="V8" s="192" t="s">
        <v>177</v>
      </c>
      <c r="W8" s="91">
        <v>331940000</v>
      </c>
      <c r="X8" s="91">
        <v>4089362.6199999992</v>
      </c>
      <c r="Y8" s="91"/>
      <c r="Z8" s="91">
        <v>336029362.62</v>
      </c>
    </row>
    <row r="9" spans="1:26">
      <c r="A9" s="277" t="s">
        <v>238</v>
      </c>
      <c r="B9" s="278" t="s">
        <v>185</v>
      </c>
      <c r="C9" s="279">
        <v>963448.72000000009</v>
      </c>
      <c r="D9" s="279">
        <v>0</v>
      </c>
      <c r="E9" s="279">
        <v>0</v>
      </c>
      <c r="F9" s="280">
        <v>963448.72000000009</v>
      </c>
      <c r="W9" s="91"/>
      <c r="X9" s="91"/>
      <c r="Y9" s="91"/>
      <c r="Z9" s="91">
        <v>987709537.88000011</v>
      </c>
    </row>
    <row r="10" spans="1:26" hidden="1">
      <c r="A10" s="277"/>
      <c r="B10" s="278"/>
      <c r="C10" s="279"/>
      <c r="D10" s="279">
        <v>0</v>
      </c>
      <c r="E10" s="279">
        <v>0</v>
      </c>
      <c r="F10" s="280">
        <v>0</v>
      </c>
      <c r="W10" s="91"/>
      <c r="X10" s="91"/>
      <c r="Y10" s="91"/>
      <c r="Z10" s="91"/>
    </row>
    <row r="11" spans="1:26">
      <c r="A11" s="532"/>
      <c r="B11" s="533"/>
      <c r="C11" s="534"/>
      <c r="D11" s="534"/>
      <c r="E11" s="534"/>
      <c r="F11" s="535"/>
    </row>
    <row r="12" spans="1:26" ht="22.5" thickBot="1">
      <c r="A12" s="281" t="s">
        <v>55</v>
      </c>
      <c r="B12" s="281"/>
      <c r="C12" s="282">
        <v>593597629.0400002</v>
      </c>
      <c r="D12" s="282">
        <v>0</v>
      </c>
      <c r="E12" s="282">
        <v>41542022.580000013</v>
      </c>
      <c r="F12" s="282">
        <v>635139651.62000012</v>
      </c>
      <c r="G12" s="203">
        <v>635139651.62</v>
      </c>
      <c r="H12" s="283"/>
      <c r="I12" s="267"/>
      <c r="J12" s="91"/>
    </row>
    <row r="13" spans="1:26" ht="16.149999999999999" customHeight="1" thickTop="1">
      <c r="A13" s="144"/>
      <c r="B13" s="284"/>
      <c r="C13" s="202"/>
      <c r="D13" s="202"/>
      <c r="E13" s="202"/>
      <c r="F13" s="202"/>
      <c r="G13" s="203"/>
      <c r="H13" s="283"/>
      <c r="I13" s="267"/>
      <c r="J13" s="91"/>
    </row>
    <row r="14" spans="1:26" s="448" customFormat="1" ht="16.149999999999999" customHeight="1">
      <c r="A14" s="445" t="s">
        <v>68</v>
      </c>
      <c r="B14" s="446" t="s">
        <v>220</v>
      </c>
      <c r="C14" s="447" t="s">
        <v>221</v>
      </c>
      <c r="D14" s="447" t="s">
        <v>222</v>
      </c>
      <c r="F14" s="449"/>
      <c r="G14" s="449"/>
      <c r="J14" s="450"/>
    </row>
    <row r="15" spans="1:26" s="458" customFormat="1" ht="16.149999999999999" customHeight="1">
      <c r="A15" s="702" t="s">
        <v>178</v>
      </c>
      <c r="B15" s="703"/>
      <c r="C15" s="704"/>
      <c r="D15" s="704"/>
      <c r="E15" s="705">
        <v>1424884890.0899799</v>
      </c>
      <c r="F15" s="455"/>
      <c r="G15" s="456"/>
      <c r="H15" s="457"/>
    </row>
    <row r="16" spans="1:26" s="458" customFormat="1" ht="16.149999999999999" customHeight="1">
      <c r="A16" s="451" t="s">
        <v>318</v>
      </c>
      <c r="B16" s="452"/>
      <c r="C16" s="451"/>
      <c r="D16" s="453"/>
      <c r="E16" s="459"/>
      <c r="F16" s="459"/>
      <c r="G16" s="455"/>
      <c r="H16" s="457"/>
    </row>
    <row r="17" spans="1:11" s="458" customFormat="1" ht="16.5" customHeight="1">
      <c r="A17" s="458" t="s">
        <v>339</v>
      </c>
      <c r="B17" s="452"/>
      <c r="C17" s="451"/>
      <c r="D17" s="453"/>
      <c r="E17" s="453"/>
      <c r="F17" s="459"/>
      <c r="G17" s="455"/>
      <c r="H17" s="460"/>
    </row>
    <row r="18" spans="1:11" s="458" customFormat="1" ht="16.5" customHeight="1">
      <c r="A18" s="461" t="s">
        <v>262</v>
      </c>
      <c r="B18" s="462">
        <v>5101020101</v>
      </c>
      <c r="C18" s="467">
        <v>6210210</v>
      </c>
      <c r="D18" s="454">
        <v>84090</v>
      </c>
      <c r="E18" s="453"/>
      <c r="F18" s="459"/>
      <c r="G18" s="455"/>
      <c r="H18" s="460"/>
    </row>
    <row r="19" spans="1:11" s="448" customFormat="1" ht="16.5" customHeight="1">
      <c r="A19" s="461" t="s">
        <v>263</v>
      </c>
      <c r="B19" s="462">
        <v>5101040102</v>
      </c>
      <c r="C19" s="467">
        <v>6210410</v>
      </c>
      <c r="D19" s="454">
        <v>130371982.45999999</v>
      </c>
      <c r="E19" s="463"/>
      <c r="F19" s="464"/>
      <c r="I19" s="457"/>
    </row>
    <row r="20" spans="1:11" s="448" customFormat="1" ht="16.5" hidden="1" customHeight="1">
      <c r="A20" s="461" t="s">
        <v>264</v>
      </c>
      <c r="B20" s="462">
        <v>5101040103</v>
      </c>
      <c r="C20" s="467">
        <v>6110410</v>
      </c>
      <c r="D20" s="454"/>
      <c r="E20" s="463"/>
      <c r="F20" s="464"/>
    </row>
    <row r="21" spans="1:11" s="448" customFormat="1" ht="16.5" customHeight="1">
      <c r="A21" s="461" t="s">
        <v>322</v>
      </c>
      <c r="B21" s="462">
        <v>5101040104</v>
      </c>
      <c r="C21" s="467">
        <v>6210410</v>
      </c>
      <c r="D21" s="454">
        <v>1210740.8</v>
      </c>
      <c r="E21" s="463"/>
      <c r="F21" s="464"/>
    </row>
    <row r="22" spans="1:11" s="448" customFormat="1" ht="16.5" customHeight="1">
      <c r="A22" s="461" t="s">
        <v>323</v>
      </c>
      <c r="B22" s="462">
        <v>5101040105</v>
      </c>
      <c r="C22" s="467">
        <v>6210410</v>
      </c>
      <c r="D22" s="454">
        <v>10410231.800000001</v>
      </c>
      <c r="E22" s="463"/>
      <c r="F22" s="464"/>
      <c r="I22" s="458"/>
      <c r="K22" s="458"/>
    </row>
    <row r="23" spans="1:11" s="448" customFormat="1" ht="16.5" customHeight="1">
      <c r="A23" s="461" t="s">
        <v>324</v>
      </c>
      <c r="B23" s="462">
        <v>5101040106</v>
      </c>
      <c r="C23" s="467">
        <v>6210410</v>
      </c>
      <c r="D23" s="454">
        <v>1570097.5</v>
      </c>
      <c r="E23" s="463"/>
      <c r="F23" s="464"/>
    </row>
    <row r="24" spans="1:11" s="448" customFormat="1" ht="16.5" customHeight="1">
      <c r="A24" s="461" t="s">
        <v>325</v>
      </c>
      <c r="B24" s="462">
        <v>5101040107</v>
      </c>
      <c r="C24" s="467">
        <v>6210410</v>
      </c>
      <c r="D24" s="454">
        <v>1280613.75</v>
      </c>
      <c r="E24" s="463"/>
      <c r="F24" s="464"/>
    </row>
    <row r="25" spans="1:11" s="448" customFormat="1" ht="16.5" customHeight="1">
      <c r="A25" s="461" t="s">
        <v>326</v>
      </c>
      <c r="B25" s="462">
        <v>5101040108</v>
      </c>
      <c r="C25" s="467">
        <v>6210410</v>
      </c>
      <c r="D25" s="465">
        <v>13474903.1</v>
      </c>
      <c r="E25" s="463"/>
      <c r="F25" s="464"/>
    </row>
    <row r="26" spans="1:11" s="448" customFormat="1" ht="16.5" customHeight="1">
      <c r="A26" s="461" t="s">
        <v>327</v>
      </c>
      <c r="B26" s="462">
        <v>5101040111</v>
      </c>
      <c r="C26" s="467">
        <v>6210410</v>
      </c>
      <c r="D26" s="454">
        <v>621721.94999999995</v>
      </c>
      <c r="E26" s="463"/>
      <c r="F26" s="459"/>
    </row>
    <row r="27" spans="1:11" s="448" customFormat="1" ht="16.5" customHeight="1">
      <c r="A27" s="461" t="s">
        <v>328</v>
      </c>
      <c r="B27" s="462">
        <v>5101040120</v>
      </c>
      <c r="C27" s="467">
        <v>6210410</v>
      </c>
      <c r="D27" s="466">
        <v>9358242.2599999998</v>
      </c>
      <c r="E27" s="463"/>
      <c r="F27" s="464"/>
    </row>
    <row r="28" spans="1:11" s="458" customFormat="1" ht="16.5" customHeight="1">
      <c r="A28" s="461" t="s">
        <v>329</v>
      </c>
      <c r="B28" s="462">
        <v>5101040202</v>
      </c>
      <c r="C28" s="467">
        <v>6210210</v>
      </c>
      <c r="D28" s="454">
        <v>323750</v>
      </c>
      <c r="E28" s="463"/>
      <c r="F28" s="451"/>
    </row>
    <row r="29" spans="1:11" s="458" customFormat="1" ht="16.5" customHeight="1">
      <c r="A29" s="461" t="s">
        <v>330</v>
      </c>
      <c r="B29" s="462">
        <v>5101040204</v>
      </c>
      <c r="C29" s="467">
        <v>6210210</v>
      </c>
      <c r="D29" s="454">
        <v>16412523.6</v>
      </c>
      <c r="E29" s="463"/>
      <c r="F29" s="451"/>
    </row>
    <row r="30" spans="1:11" s="458" customFormat="1" ht="16.5" customHeight="1">
      <c r="A30" s="461" t="s">
        <v>331</v>
      </c>
      <c r="B30" s="462">
        <v>5101040205</v>
      </c>
      <c r="C30" s="467">
        <v>6210210</v>
      </c>
      <c r="D30" s="454">
        <v>5066838.6399999997</v>
      </c>
      <c r="E30" s="463"/>
      <c r="F30" s="451"/>
    </row>
    <row r="31" spans="1:11" s="458" customFormat="1" ht="16.5" customHeight="1">
      <c r="A31" s="461" t="s">
        <v>332</v>
      </c>
      <c r="B31" s="462">
        <v>5101040206</v>
      </c>
      <c r="C31" s="467">
        <v>6210210</v>
      </c>
      <c r="D31" s="454">
        <v>816000</v>
      </c>
      <c r="E31" s="463"/>
      <c r="F31" s="451"/>
    </row>
    <row r="32" spans="1:11" s="458" customFormat="1" ht="16.5" customHeight="1">
      <c r="A32" s="461" t="s">
        <v>333</v>
      </c>
      <c r="B32" s="462">
        <v>5101040207</v>
      </c>
      <c r="C32" s="467">
        <v>6210210</v>
      </c>
      <c r="D32" s="454">
        <v>167289.82999999999</v>
      </c>
      <c r="E32" s="463"/>
      <c r="F32" s="451"/>
    </row>
    <row r="33" spans="1:9" s="458" customFormat="1" ht="16.5" customHeight="1">
      <c r="A33" s="461" t="s">
        <v>334</v>
      </c>
      <c r="B33" s="462">
        <v>5209010112</v>
      </c>
      <c r="C33" s="467">
        <v>6292000</v>
      </c>
      <c r="D33" s="454">
        <v>7149938.3899999997</v>
      </c>
      <c r="E33" s="463"/>
      <c r="F33" s="451"/>
    </row>
    <row r="34" spans="1:9" s="458" customFormat="1" ht="16.5" customHeight="1">
      <c r="A34" s="461" t="s">
        <v>335</v>
      </c>
      <c r="B34" s="462">
        <v>5210010102</v>
      </c>
      <c r="C34" s="531" t="s">
        <v>319</v>
      </c>
      <c r="D34" s="454">
        <v>4159708.8</v>
      </c>
      <c r="E34" s="463"/>
      <c r="F34" s="451"/>
    </row>
    <row r="35" spans="1:9" s="458" customFormat="1" ht="16.5" customHeight="1">
      <c r="A35" s="461" t="s">
        <v>336</v>
      </c>
      <c r="B35" s="462">
        <v>5210010103</v>
      </c>
      <c r="C35" s="531" t="s">
        <v>320</v>
      </c>
      <c r="D35" s="454">
        <v>9625832.9600000009</v>
      </c>
      <c r="E35" s="463"/>
      <c r="F35" s="451"/>
    </row>
    <row r="36" spans="1:9" s="458" customFormat="1" ht="16.5" customHeight="1">
      <c r="A36" s="461" t="s">
        <v>337</v>
      </c>
      <c r="B36" s="462">
        <v>5210010105</v>
      </c>
      <c r="C36" s="467">
        <v>6226000</v>
      </c>
      <c r="D36" s="454">
        <v>4670743.5</v>
      </c>
      <c r="E36" s="463"/>
      <c r="F36" s="451"/>
    </row>
    <row r="37" spans="1:9" s="458" customFormat="1" ht="16.5" customHeight="1">
      <c r="A37" s="461" t="s">
        <v>338</v>
      </c>
      <c r="B37" s="462">
        <v>5210010118</v>
      </c>
      <c r="C37" s="467">
        <v>6231000</v>
      </c>
      <c r="D37" s="463">
        <v>14678251.859999999</v>
      </c>
      <c r="E37" s="454"/>
    </row>
    <row r="38" spans="1:9" s="190" customFormat="1" ht="10.5" customHeight="1">
      <c r="A38" s="285"/>
      <c r="B38" s="146"/>
      <c r="C38" s="120"/>
      <c r="D38" s="151"/>
      <c r="E38" s="145"/>
    </row>
    <row r="39" spans="1:9" ht="15" customHeight="1">
      <c r="A39" s="144" t="s">
        <v>341</v>
      </c>
      <c r="B39" s="286"/>
      <c r="C39" s="202"/>
      <c r="D39" s="287"/>
      <c r="E39" s="120"/>
    </row>
    <row r="40" spans="1:9" s="448" customFormat="1" ht="15" customHeight="1">
      <c r="A40" s="461" t="s">
        <v>366</v>
      </c>
      <c r="B40" s="467">
        <v>5107010101</v>
      </c>
      <c r="C40" s="467">
        <v>6211500</v>
      </c>
      <c r="D40" s="463">
        <v>505000000</v>
      </c>
      <c r="G40" s="468"/>
      <c r="H40" s="469"/>
      <c r="I40" s="463"/>
    </row>
    <row r="41" spans="1:9" s="448" customFormat="1" ht="15" customHeight="1">
      <c r="A41" s="461" t="s">
        <v>367</v>
      </c>
      <c r="B41" s="467">
        <v>5107010101</v>
      </c>
      <c r="C41" s="467">
        <v>6211500</v>
      </c>
      <c r="D41" s="463">
        <v>50000000</v>
      </c>
      <c r="G41" s="468"/>
      <c r="H41" s="470"/>
      <c r="I41" s="471"/>
    </row>
    <row r="42" spans="1:9" s="448" customFormat="1" ht="15" customHeight="1">
      <c r="A42" s="461" t="s">
        <v>368</v>
      </c>
      <c r="B42" s="467">
        <v>5212010199</v>
      </c>
      <c r="C42" s="531" t="s">
        <v>321</v>
      </c>
      <c r="D42" s="463">
        <v>3241737.27</v>
      </c>
      <c r="E42" s="471"/>
      <c r="G42" s="468"/>
      <c r="H42" s="470"/>
    </row>
    <row r="43" spans="1:9" s="448" customFormat="1" ht="15" customHeight="1">
      <c r="A43" s="461" t="s">
        <v>369</v>
      </c>
      <c r="B43" s="467">
        <v>5210010117</v>
      </c>
      <c r="C43" s="531">
        <v>6224000</v>
      </c>
      <c r="D43" s="463">
        <v>50000</v>
      </c>
      <c r="E43" s="471">
        <v>789745238.47000003</v>
      </c>
      <c r="G43" s="468"/>
      <c r="H43" s="470"/>
    </row>
    <row r="44" spans="1:9" ht="17.25" customHeight="1" thickBot="1">
      <c r="A44" s="190" t="s">
        <v>196</v>
      </c>
      <c r="B44" s="290"/>
      <c r="C44" s="145"/>
      <c r="D44" s="145"/>
      <c r="E44" s="291">
        <v>635139651.61997986</v>
      </c>
      <c r="G44" s="292">
        <v>2.0265579223632813E-5</v>
      </c>
    </row>
    <row r="45" spans="1:9" ht="22.5" thickTop="1">
      <c r="A45" s="293"/>
      <c r="B45" s="288"/>
      <c r="C45" s="91"/>
      <c r="D45" s="145"/>
      <c r="E45" s="91"/>
      <c r="F45" s="203"/>
      <c r="G45" s="294"/>
      <c r="I45" s="108"/>
    </row>
    <row r="46" spans="1:9">
      <c r="B46" s="592" t="s">
        <v>340</v>
      </c>
      <c r="C46" s="91"/>
      <c r="D46" s="91"/>
      <c r="F46" s="203"/>
      <c r="G46" s="288"/>
    </row>
    <row r="47" spans="1:9">
      <c r="B47" s="192"/>
    </row>
    <row r="49" spans="6:6">
      <c r="F49" s="203"/>
    </row>
  </sheetData>
  <phoneticPr fontId="2" type="noConversion"/>
  <pageMargins left="1.1811023622047245" right="0" top="0.39370078740157483" bottom="0.15748031496062992" header="0" footer="0"/>
  <pageSetup paperSize="9" scale="75" orientation="landscape" r:id="rId1"/>
  <headerFooter alignWithMargins="0"/>
  <colBreaks count="1" manualBreakCount="1">
    <brk id="7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pane ySplit="4" topLeftCell="A14" activePane="bottomLeft" state="frozen"/>
      <selection activeCell="B15" sqref="B15"/>
      <selection pane="bottomLeft" activeCell="B15" sqref="B15"/>
    </sheetView>
  </sheetViews>
  <sheetFormatPr defaultRowHeight="21.75"/>
  <cols>
    <col min="1" max="1" width="13.42578125" style="23" customWidth="1"/>
    <col min="2" max="2" width="15.140625" style="23" customWidth="1"/>
    <col min="3" max="5" width="14.5703125" style="23" customWidth="1"/>
    <col min="6" max="6" width="13.85546875" style="23" customWidth="1"/>
    <col min="7" max="7" width="14.140625" style="23" customWidth="1"/>
    <col min="8" max="10" width="14.7109375" style="23" customWidth="1"/>
    <col min="11" max="11" width="11.140625" style="23" customWidth="1"/>
    <col min="12" max="12" width="13.85546875" style="23" customWidth="1"/>
    <col min="13" max="13" width="12" style="23" customWidth="1"/>
    <col min="14" max="14" width="12.85546875" style="23" customWidth="1"/>
    <col min="15" max="15" width="13.85546875" style="23" bestFit="1" customWidth="1"/>
    <col min="16" max="16384" width="9.140625" style="23"/>
  </cols>
  <sheetData>
    <row r="1" spans="1:15" ht="24">
      <c r="A1" s="1847" t="s">
        <v>352</v>
      </c>
      <c r="B1" s="1847"/>
      <c r="C1" s="1847"/>
      <c r="D1" s="1847"/>
      <c r="E1" s="1847"/>
      <c r="F1" s="1847"/>
      <c r="G1" s="1847"/>
      <c r="H1" s="1847"/>
      <c r="I1" s="1847"/>
      <c r="J1" s="1847"/>
      <c r="K1" s="1847"/>
      <c r="L1" s="1847"/>
      <c r="M1" s="1847"/>
    </row>
    <row r="2" spans="1:15" ht="22.5" thickBot="1">
      <c r="A2" s="38" t="s">
        <v>356</v>
      </c>
      <c r="B2" s="38"/>
      <c r="L2" s="21" t="s">
        <v>169</v>
      </c>
    </row>
    <row r="3" spans="1:15" s="39" customFormat="1">
      <c r="A3" s="1848" t="s">
        <v>19</v>
      </c>
      <c r="B3" s="1849"/>
      <c r="C3" s="1852" t="s">
        <v>268</v>
      </c>
      <c r="D3" s="1853"/>
      <c r="E3" s="1853"/>
      <c r="F3" s="1848" t="s">
        <v>19</v>
      </c>
      <c r="G3" s="1857"/>
      <c r="H3" s="1852" t="s">
        <v>355</v>
      </c>
      <c r="I3" s="1853"/>
      <c r="J3" s="1853"/>
      <c r="K3" s="1854" t="s">
        <v>103</v>
      </c>
      <c r="L3" s="1855"/>
      <c r="M3" s="1856"/>
    </row>
    <row r="4" spans="1:15" s="39" customFormat="1" ht="43.5">
      <c r="A4" s="1850"/>
      <c r="B4" s="1851"/>
      <c r="C4" s="302" t="s">
        <v>10</v>
      </c>
      <c r="D4" s="303" t="s">
        <v>11</v>
      </c>
      <c r="E4" s="42" t="s">
        <v>54</v>
      </c>
      <c r="F4" s="1858"/>
      <c r="G4" s="1859"/>
      <c r="H4" s="40" t="s">
        <v>10</v>
      </c>
      <c r="I4" s="41" t="s">
        <v>11</v>
      </c>
      <c r="J4" s="42" t="s">
        <v>54</v>
      </c>
      <c r="K4" s="43" t="s">
        <v>12</v>
      </c>
      <c r="L4" s="44" t="s">
        <v>13</v>
      </c>
      <c r="M4" s="45" t="s">
        <v>104</v>
      </c>
    </row>
    <row r="5" spans="1:15" s="52" customFormat="1" ht="43.5">
      <c r="A5" s="477" t="s">
        <v>15</v>
      </c>
      <c r="B5" s="47" t="s">
        <v>87</v>
      </c>
      <c r="C5" s="48">
        <v>0</v>
      </c>
      <c r="D5" s="49">
        <v>14121290.040000001</v>
      </c>
      <c r="E5" s="50">
        <v>14121290.040000001</v>
      </c>
      <c r="F5" s="46" t="s">
        <v>15</v>
      </c>
      <c r="G5" s="47" t="s">
        <v>87</v>
      </c>
      <c r="H5" s="48">
        <v>0</v>
      </c>
      <c r="I5" s="49">
        <v>14702391.830000002</v>
      </c>
      <c r="J5" s="50">
        <v>14702391.830000002</v>
      </c>
      <c r="K5" s="51" t="e">
        <v>#DIV/0!</v>
      </c>
      <c r="L5" s="49">
        <v>4.115075806487738</v>
      </c>
      <c r="M5" s="50">
        <v>4.115075806487738</v>
      </c>
      <c r="O5" s="21" t="s">
        <v>169</v>
      </c>
    </row>
    <row r="6" spans="1:15" s="8" customFormat="1">
      <c r="A6" s="478" t="s">
        <v>59</v>
      </c>
      <c r="B6" s="54"/>
      <c r="C6" s="55"/>
      <c r="D6" s="56"/>
      <c r="E6" s="57"/>
      <c r="F6" s="53" t="s">
        <v>59</v>
      </c>
      <c r="G6" s="54"/>
      <c r="H6" s="55"/>
      <c r="I6" s="56"/>
      <c r="J6" s="57"/>
      <c r="K6" s="58"/>
      <c r="L6" s="56"/>
      <c r="M6" s="57"/>
    </row>
    <row r="7" spans="1:15" s="21" customFormat="1">
      <c r="A7" s="1503" t="s">
        <v>503</v>
      </c>
      <c r="B7" s="1488"/>
      <c r="C7" s="1489"/>
      <c r="D7" s="1490">
        <v>1156952.9906743562</v>
      </c>
      <c r="E7" s="1491">
        <v>1156952.9906743562</v>
      </c>
      <c r="F7" s="1503" t="s">
        <v>503</v>
      </c>
      <c r="G7" s="1488"/>
      <c r="H7" s="1489"/>
      <c r="I7" s="1490">
        <v>1232108.8373026317</v>
      </c>
      <c r="J7" s="1491">
        <v>1232108.8373026317</v>
      </c>
      <c r="K7" s="1504" t="e">
        <v>#DIV/0!</v>
      </c>
      <c r="L7" s="1490">
        <v>6.4960155887119555</v>
      </c>
      <c r="M7" s="1491">
        <v>6.4960155887119555</v>
      </c>
      <c r="N7" s="21">
        <v>75155.846628275467</v>
      </c>
    </row>
    <row r="8" spans="1:15" s="21" customFormat="1">
      <c r="A8" s="1505" t="s">
        <v>502</v>
      </c>
      <c r="B8" s="1492"/>
      <c r="C8" s="1495"/>
      <c r="D8" s="13">
        <v>290239.69351975725</v>
      </c>
      <c r="E8" s="1451">
        <v>290239.69351975725</v>
      </c>
      <c r="F8" s="1505" t="s">
        <v>502</v>
      </c>
      <c r="G8" s="1492"/>
      <c r="H8" s="1495"/>
      <c r="I8" s="13">
        <v>304358.59075657895</v>
      </c>
      <c r="J8" s="1451">
        <v>304358.59075657895</v>
      </c>
      <c r="K8" s="1494" t="e">
        <v>#DIV/0!</v>
      </c>
      <c r="L8" s="13">
        <v>4.8645645485635924</v>
      </c>
      <c r="M8" s="1451">
        <v>4.8645645485635924</v>
      </c>
      <c r="N8" s="21">
        <v>14118.897236821707</v>
      </c>
    </row>
    <row r="9" spans="1:15" s="21" customFormat="1">
      <c r="A9" s="1505" t="s">
        <v>504</v>
      </c>
      <c r="B9" s="1492"/>
      <c r="C9" s="1495"/>
      <c r="D9" s="13">
        <v>1663985.2077455714</v>
      </c>
      <c r="E9" s="1451">
        <v>1663985.2077455714</v>
      </c>
      <c r="F9" s="1505" t="s">
        <v>504</v>
      </c>
      <c r="G9" s="1492"/>
      <c r="H9" s="1495"/>
      <c r="I9" s="13">
        <v>1659464.1070065789</v>
      </c>
      <c r="J9" s="1451">
        <v>1659464.1070065789</v>
      </c>
      <c r="K9" s="1493" t="e">
        <v>#DIV/0!</v>
      </c>
      <c r="L9" s="13">
        <v>-0.27170318089052614</v>
      </c>
      <c r="M9" s="1451">
        <v>-0.27170318089052614</v>
      </c>
      <c r="N9" s="21">
        <v>-4521.1007389924489</v>
      </c>
    </row>
    <row r="10" spans="1:15" s="21" customFormat="1">
      <c r="A10" s="1505" t="s">
        <v>505</v>
      </c>
      <c r="B10" s="1492"/>
      <c r="C10" s="1495"/>
      <c r="D10" s="13">
        <v>351874.17472664244</v>
      </c>
      <c r="E10" s="1451">
        <v>351874.17472664244</v>
      </c>
      <c r="F10" s="1505" t="s">
        <v>505</v>
      </c>
      <c r="G10" s="1492"/>
      <c r="H10" s="1495"/>
      <c r="I10" s="13">
        <v>378016.1715131579</v>
      </c>
      <c r="J10" s="1451">
        <v>378016.1715131579</v>
      </c>
      <c r="K10" s="1493" t="e">
        <v>#DIV/0!</v>
      </c>
      <c r="L10" s="13">
        <v>7.4293593176663677</v>
      </c>
      <c r="M10" s="1451">
        <v>7.4293593176663677</v>
      </c>
      <c r="N10" s="21">
        <v>26141.996786515461</v>
      </c>
    </row>
    <row r="11" spans="1:15" s="497" customFormat="1">
      <c r="A11" s="1506" t="s">
        <v>506</v>
      </c>
      <c r="B11" s="909"/>
      <c r="C11" s="100"/>
      <c r="D11" s="101">
        <v>2447686.7698125411</v>
      </c>
      <c r="E11" s="102">
        <v>2447686.7698125411</v>
      </c>
      <c r="F11" s="1507" t="s">
        <v>506</v>
      </c>
      <c r="G11" s="909"/>
      <c r="H11" s="100"/>
      <c r="I11" s="101">
        <v>2497192.3738486837</v>
      </c>
      <c r="J11" s="102">
        <v>2497192.3738486837</v>
      </c>
      <c r="K11" s="97" t="e">
        <v>#DIV/0!</v>
      </c>
      <c r="L11" s="101">
        <v>2.0225465384990429</v>
      </c>
      <c r="M11" s="102">
        <v>2.0225465384990429</v>
      </c>
      <c r="N11" s="497">
        <v>49505.604036142584</v>
      </c>
    </row>
    <row r="12" spans="1:15" s="497" customFormat="1">
      <c r="A12" s="1506" t="s">
        <v>507</v>
      </c>
      <c r="B12" s="909"/>
      <c r="C12" s="100"/>
      <c r="D12" s="101">
        <v>884337.84398550726</v>
      </c>
      <c r="E12" s="102">
        <v>884337.84398550726</v>
      </c>
      <c r="F12" s="1507" t="s">
        <v>507</v>
      </c>
      <c r="G12" s="909"/>
      <c r="H12" s="100"/>
      <c r="I12" s="101">
        <v>864308.72263157903</v>
      </c>
      <c r="J12" s="102">
        <v>864308.72263157903</v>
      </c>
      <c r="K12" s="97" t="e">
        <v>#DIV/0!</v>
      </c>
      <c r="L12" s="101">
        <v>-2.2648721289209561</v>
      </c>
      <c r="M12" s="102">
        <v>-2.2648721289209561</v>
      </c>
      <c r="N12" s="497">
        <v>-20029.121353928233</v>
      </c>
    </row>
    <row r="13" spans="1:15" s="21" customFormat="1">
      <c r="A13" s="1505" t="s">
        <v>508</v>
      </c>
      <c r="B13" s="1492"/>
      <c r="C13" s="1495"/>
      <c r="D13" s="13">
        <v>3421942.2635426736</v>
      </c>
      <c r="E13" s="1451">
        <v>3421942.2635426736</v>
      </c>
      <c r="F13" s="1505" t="s">
        <v>508</v>
      </c>
      <c r="G13" s="1492"/>
      <c r="H13" s="1495"/>
      <c r="I13" s="13">
        <v>3413188.3928947374</v>
      </c>
      <c r="J13" s="1451">
        <v>3413188.3928947374</v>
      </c>
      <c r="K13" s="1493" t="e">
        <v>#DIV/0!</v>
      </c>
      <c r="L13" s="13">
        <v>-0.25581584882947084</v>
      </c>
      <c r="M13" s="1451">
        <v>-0.25581584882947084</v>
      </c>
      <c r="N13" s="21">
        <v>-8753.8706479361281</v>
      </c>
    </row>
    <row r="14" spans="1:15" s="8" customFormat="1">
      <c r="A14" s="1508" t="s">
        <v>60</v>
      </c>
      <c r="B14" s="1509"/>
      <c r="C14" s="1510"/>
      <c r="D14" s="13"/>
      <c r="E14" s="1451">
        <v>0</v>
      </c>
      <c r="F14" s="1508" t="s">
        <v>60</v>
      </c>
      <c r="G14" s="1509"/>
      <c r="H14" s="1510"/>
      <c r="I14" s="1511"/>
      <c r="J14" s="1451">
        <v>0</v>
      </c>
      <c r="K14" s="1493"/>
      <c r="L14" s="13"/>
      <c r="M14" s="1451"/>
      <c r="N14" s="21">
        <v>0</v>
      </c>
    </row>
    <row r="15" spans="1:15" s="21" customFormat="1">
      <c r="A15" s="1512" t="s">
        <v>509</v>
      </c>
      <c r="B15" s="1492"/>
      <c r="C15" s="1495"/>
      <c r="D15" s="13">
        <v>3904271.0959929512</v>
      </c>
      <c r="E15" s="1451">
        <v>3904271.0959929512</v>
      </c>
      <c r="F15" s="1512" t="s">
        <v>509</v>
      </c>
      <c r="G15" s="1492"/>
      <c r="H15" s="1495"/>
      <c r="I15" s="13">
        <v>4353754.6340460526</v>
      </c>
      <c r="J15" s="1451">
        <v>4353754.6340460526</v>
      </c>
      <c r="K15" s="1493" t="e">
        <v>#DIV/0!</v>
      </c>
      <c r="L15" s="13">
        <v>11.512610856208667</v>
      </c>
      <c r="M15" s="1451">
        <v>11.512610856208667</v>
      </c>
      <c r="N15" s="21">
        <v>449483.53805310139</v>
      </c>
    </row>
    <row r="16" spans="1:15" s="21" customFormat="1">
      <c r="A16" s="1496"/>
      <c r="B16" s="1497"/>
      <c r="C16" s="1498"/>
      <c r="D16" s="1499"/>
      <c r="E16" s="1500"/>
      <c r="F16" s="1501"/>
      <c r="G16" s="1497"/>
      <c r="H16" s="1498"/>
      <c r="I16" s="1499"/>
      <c r="J16" s="1500"/>
      <c r="K16" s="1502"/>
      <c r="L16" s="1499"/>
      <c r="M16" s="1500"/>
      <c r="N16" s="21">
        <v>0</v>
      </c>
    </row>
    <row r="17" spans="1:14" s="52" customFormat="1">
      <c r="A17" s="477" t="s">
        <v>16</v>
      </c>
      <c r="B17" s="47" t="s">
        <v>61</v>
      </c>
      <c r="C17" s="48">
        <v>43873491.260000013</v>
      </c>
      <c r="D17" s="49">
        <v>0</v>
      </c>
      <c r="E17" s="50">
        <v>43873491.260000013</v>
      </c>
      <c r="F17" s="60" t="s">
        <v>16</v>
      </c>
      <c r="G17" s="47" t="s">
        <v>61</v>
      </c>
      <c r="H17" s="48">
        <v>48646121.519999981</v>
      </c>
      <c r="I17" s="49">
        <v>0</v>
      </c>
      <c r="J17" s="61">
        <v>48646121.519999981</v>
      </c>
      <c r="K17" s="51">
        <v>10.878163836373858</v>
      </c>
      <c r="L17" s="49" t="e">
        <v>#DIV/0!</v>
      </c>
      <c r="M17" s="50">
        <v>10.878163836373858</v>
      </c>
      <c r="N17" s="21">
        <v>4772630.2599999681</v>
      </c>
    </row>
    <row r="18" spans="1:14" s="8" customFormat="1">
      <c r="A18" s="1513" t="s">
        <v>59</v>
      </c>
      <c r="B18" s="1514"/>
      <c r="C18" s="1515"/>
      <c r="D18" s="1516"/>
      <c r="E18" s="1517"/>
      <c r="F18" s="1518" t="s">
        <v>59</v>
      </c>
      <c r="G18" s="1514"/>
      <c r="H18" s="1515"/>
      <c r="I18" s="1516"/>
      <c r="J18" s="1517"/>
      <c r="K18" s="1519"/>
      <c r="L18" s="1516"/>
      <c r="M18" s="1517"/>
      <c r="N18" s="21">
        <v>0</v>
      </c>
    </row>
    <row r="19" spans="1:14" s="488" customFormat="1">
      <c r="A19" s="1507" t="s">
        <v>503</v>
      </c>
      <c r="B19" s="909"/>
      <c r="C19" s="101">
        <v>1485494.6971428571</v>
      </c>
      <c r="D19" s="101"/>
      <c r="E19" s="102">
        <v>1485494.6971428571</v>
      </c>
      <c r="F19" s="1507" t="s">
        <v>503</v>
      </c>
      <c r="G19" s="909"/>
      <c r="H19" s="100">
        <v>1771424.1</v>
      </c>
      <c r="I19" s="101"/>
      <c r="J19" s="102">
        <v>1771424.1</v>
      </c>
      <c r="K19" s="97">
        <v>19.248093137396481</v>
      </c>
      <c r="L19" s="101" t="e">
        <v>#DIV/0!</v>
      </c>
      <c r="M19" s="102">
        <v>19.248093137396481</v>
      </c>
      <c r="N19" s="488">
        <v>285929.40285714297</v>
      </c>
    </row>
    <row r="20" spans="1:14" s="95" customFormat="1">
      <c r="A20" s="1522" t="s">
        <v>502</v>
      </c>
      <c r="B20" s="1523"/>
      <c r="C20" s="514">
        <v>252444.79</v>
      </c>
      <c r="D20" s="514"/>
      <c r="E20" s="683">
        <v>252444.79</v>
      </c>
      <c r="F20" s="1522" t="s">
        <v>502</v>
      </c>
      <c r="G20" s="1523"/>
      <c r="H20" s="682">
        <v>156916.58000000002</v>
      </c>
      <c r="I20" s="514"/>
      <c r="J20" s="683">
        <v>156916.58000000002</v>
      </c>
      <c r="K20" s="670">
        <v>-37.841228571205612</v>
      </c>
      <c r="L20" s="514" t="e">
        <v>#DIV/0!</v>
      </c>
      <c r="M20" s="683">
        <v>-37.841228571205612</v>
      </c>
      <c r="N20" s="95">
        <v>-95528.209999999992</v>
      </c>
    </row>
    <row r="21" spans="1:14" s="21" customFormat="1">
      <c r="A21" s="1505" t="s">
        <v>504</v>
      </c>
      <c r="B21" s="1492"/>
      <c r="C21" s="13">
        <v>1640159.5799999998</v>
      </c>
      <c r="D21" s="13"/>
      <c r="E21" s="1451">
        <v>1640159.5799999998</v>
      </c>
      <c r="F21" s="1505" t="s">
        <v>504</v>
      </c>
      <c r="G21" s="1492"/>
      <c r="H21" s="1495">
        <v>1724237.3699999996</v>
      </c>
      <c r="I21" s="13"/>
      <c r="J21" s="1451">
        <v>1724237.3699999996</v>
      </c>
      <c r="K21" s="1493">
        <v>5.1261957083468417</v>
      </c>
      <c r="L21" s="13" t="e">
        <v>#DIV/0!</v>
      </c>
      <c r="M21" s="1451">
        <v>5.1261957083468417</v>
      </c>
      <c r="N21" s="21">
        <v>84077.789999999804</v>
      </c>
    </row>
    <row r="22" spans="1:14" s="95" customFormat="1">
      <c r="A22" s="1507" t="s">
        <v>505</v>
      </c>
      <c r="B22" s="909"/>
      <c r="C22" s="101">
        <v>371225.27571428567</v>
      </c>
      <c r="D22" s="101"/>
      <c r="E22" s="102">
        <v>371225.27571428567</v>
      </c>
      <c r="F22" s="1507" t="s">
        <v>505</v>
      </c>
      <c r="G22" s="909"/>
      <c r="H22" s="100">
        <v>415379.75</v>
      </c>
      <c r="I22" s="101"/>
      <c r="J22" s="102">
        <v>415379.75</v>
      </c>
      <c r="K22" s="97">
        <v>11.894253213430957</v>
      </c>
      <c r="L22" s="101" t="e">
        <v>#DIV/0!</v>
      </c>
      <c r="M22" s="102">
        <v>11.894253213430957</v>
      </c>
      <c r="N22" s="95">
        <v>44154.474285714328</v>
      </c>
    </row>
    <row r="23" spans="1:14" s="95" customFormat="1">
      <c r="A23" s="1507" t="s">
        <v>506</v>
      </c>
      <c r="B23" s="909"/>
      <c r="C23" s="101">
        <v>20401755.947142866</v>
      </c>
      <c r="D23" s="101"/>
      <c r="E23" s="102">
        <v>20401755.947142866</v>
      </c>
      <c r="F23" s="1507" t="s">
        <v>506</v>
      </c>
      <c r="G23" s="909"/>
      <c r="H23" s="100">
        <v>23984886.70999999</v>
      </c>
      <c r="I23" s="101"/>
      <c r="J23" s="102">
        <v>23984886.70999999</v>
      </c>
      <c r="K23" s="97">
        <v>17.562854747112681</v>
      </c>
      <c r="L23" s="101" t="e">
        <v>#DIV/0!</v>
      </c>
      <c r="M23" s="102">
        <v>17.562854747112681</v>
      </c>
      <c r="N23" s="95">
        <v>3583130.7628571242</v>
      </c>
    </row>
    <row r="24" spans="1:14" s="488" customFormat="1">
      <c r="A24" s="1522" t="s">
        <v>507</v>
      </c>
      <c r="B24" s="1523"/>
      <c r="C24" s="514">
        <v>1525842.2300000004</v>
      </c>
      <c r="D24" s="514"/>
      <c r="E24" s="683">
        <v>1525842.2300000004</v>
      </c>
      <c r="F24" s="1522" t="s">
        <v>507</v>
      </c>
      <c r="G24" s="1523"/>
      <c r="H24" s="682">
        <v>1859056.0100000002</v>
      </c>
      <c r="I24" s="514"/>
      <c r="J24" s="683">
        <v>1859056.0100000002</v>
      </c>
      <c r="K24" s="670">
        <v>21.838023188019889</v>
      </c>
      <c r="L24" s="514" t="e">
        <v>#DIV/0!</v>
      </c>
      <c r="M24" s="683">
        <v>21.838023188019889</v>
      </c>
      <c r="N24" s="488">
        <v>333213.7799999998</v>
      </c>
    </row>
    <row r="25" spans="1:14" s="21" customFormat="1">
      <c r="A25" s="1505" t="s">
        <v>508</v>
      </c>
      <c r="B25" s="1492"/>
      <c r="C25" s="13">
        <v>11206166.890000001</v>
      </c>
      <c r="D25" s="13"/>
      <c r="E25" s="1451">
        <v>11206166.890000001</v>
      </c>
      <c r="F25" s="1505" t="s">
        <v>508</v>
      </c>
      <c r="G25" s="1492"/>
      <c r="H25" s="1495">
        <v>11615669.899999999</v>
      </c>
      <c r="I25" s="13"/>
      <c r="J25" s="1451">
        <v>11615669.899999999</v>
      </c>
      <c r="K25" s="1493">
        <v>3.6542647813448497</v>
      </c>
      <c r="L25" s="13" t="e">
        <v>#DIV/0!</v>
      </c>
      <c r="M25" s="1451">
        <v>3.6542647813448497</v>
      </c>
      <c r="N25" s="21">
        <v>409503.00999999791</v>
      </c>
    </row>
    <row r="26" spans="1:14" s="8" customFormat="1">
      <c r="A26" s="1508" t="s">
        <v>60</v>
      </c>
      <c r="B26" s="1509"/>
      <c r="C26" s="1510"/>
      <c r="D26" s="1511"/>
      <c r="E26" s="1451">
        <v>0</v>
      </c>
      <c r="F26" s="1508" t="s">
        <v>60</v>
      </c>
      <c r="G26" s="1509"/>
      <c r="H26" s="1495"/>
      <c r="I26" s="1511"/>
      <c r="J26" s="1451">
        <v>0</v>
      </c>
      <c r="K26" s="1493"/>
      <c r="L26" s="13"/>
      <c r="M26" s="1451"/>
      <c r="N26" s="21">
        <v>0</v>
      </c>
    </row>
    <row r="27" spans="1:14" s="21" customFormat="1">
      <c r="A27" s="1512" t="s">
        <v>509</v>
      </c>
      <c r="B27" s="1492"/>
      <c r="C27" s="13">
        <v>6990401.8500000006</v>
      </c>
      <c r="D27" s="13"/>
      <c r="E27" s="1451">
        <v>6990401.8500000006</v>
      </c>
      <c r="F27" s="1512" t="s">
        <v>509</v>
      </c>
      <c r="G27" s="1492"/>
      <c r="H27" s="1495">
        <v>7118551.099999995</v>
      </c>
      <c r="I27" s="13"/>
      <c r="J27" s="1451">
        <v>7118551.099999995</v>
      </c>
      <c r="K27" s="1493">
        <v>1.8332172133994646</v>
      </c>
      <c r="L27" s="13" t="e">
        <v>#DIV/0!</v>
      </c>
      <c r="M27" s="1451">
        <v>1.8332172133994646</v>
      </c>
      <c r="N27" s="21">
        <v>128149.24999999441</v>
      </c>
    </row>
    <row r="28" spans="1:14" s="21" customFormat="1">
      <c r="A28" s="1498"/>
      <c r="B28" s="1520"/>
      <c r="C28" s="1502"/>
      <c r="D28" s="1499"/>
      <c r="E28" s="1500"/>
      <c r="F28" s="1521"/>
      <c r="G28" s="1521"/>
      <c r="H28" s="1502"/>
      <c r="I28" s="1499"/>
      <c r="J28" s="1500"/>
      <c r="K28" s="1502"/>
      <c r="L28" s="1499"/>
      <c r="M28" s="1500"/>
      <c r="N28" s="21">
        <v>0</v>
      </c>
    </row>
    <row r="29" spans="1:14" s="8" customFormat="1" ht="22.5" thickBot="1">
      <c r="A29" s="62" t="s">
        <v>108</v>
      </c>
      <c r="B29" s="63"/>
      <c r="C29" s="64">
        <v>43873491.260000013</v>
      </c>
      <c r="D29" s="65">
        <v>14121290.040000001</v>
      </c>
      <c r="E29" s="65">
        <v>57994781.300000012</v>
      </c>
      <c r="F29" s="62" t="s">
        <v>108</v>
      </c>
      <c r="G29" s="63"/>
      <c r="H29" s="64">
        <v>48646121.519999981</v>
      </c>
      <c r="I29" s="65">
        <v>14702391.830000002</v>
      </c>
      <c r="J29" s="65">
        <v>63348513.349999979</v>
      </c>
      <c r="K29" s="64">
        <v>10.878163836373858</v>
      </c>
      <c r="L29" s="65">
        <v>4.115075806487738</v>
      </c>
      <c r="M29" s="66">
        <v>9.2314031193699151</v>
      </c>
      <c r="N29" s="21">
        <v>-5353732.0499999672</v>
      </c>
    </row>
    <row r="30" spans="1:14" ht="22.5" thickTop="1"/>
  </sheetData>
  <mergeCells count="6">
    <mergeCell ref="A1:M1"/>
    <mergeCell ref="A3:B4"/>
    <mergeCell ref="C3:E3"/>
    <mergeCell ref="H3:J3"/>
    <mergeCell ref="K3:M3"/>
    <mergeCell ref="F3:G4"/>
  </mergeCells>
  <phoneticPr fontId="2" type="noConversion"/>
  <pageMargins left="0.78740157480314965" right="0" top="0.47244094488188981" bottom="0.39370078740157483" header="0" footer="0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view="pageBreakPreview" zoomScaleNormal="100" zoomScaleSheetLayoutView="100" workbookViewId="0">
      <selection activeCell="B15" sqref="B15"/>
    </sheetView>
  </sheetViews>
  <sheetFormatPr defaultRowHeight="21.75"/>
  <cols>
    <col min="1" max="1" width="39.28515625" style="37" customWidth="1"/>
    <col min="2" max="2" width="108.5703125" style="496" customWidth="1"/>
    <col min="3" max="3" width="13.140625" style="37" bestFit="1" customWidth="1"/>
    <col min="4" max="256" width="9.140625" style="37"/>
    <col min="257" max="257" width="75" style="37" customWidth="1"/>
    <col min="258" max="258" width="91" style="37" customWidth="1"/>
    <col min="259" max="259" width="13.140625" style="37" bestFit="1" customWidth="1"/>
    <col min="260" max="512" width="9.140625" style="37"/>
    <col min="513" max="513" width="75" style="37" customWidth="1"/>
    <col min="514" max="514" width="91" style="37" customWidth="1"/>
    <col min="515" max="515" width="13.140625" style="37" bestFit="1" customWidth="1"/>
    <col min="516" max="768" width="9.140625" style="37"/>
    <col min="769" max="769" width="75" style="37" customWidth="1"/>
    <col min="770" max="770" width="91" style="37" customWidth="1"/>
    <col min="771" max="771" width="13.140625" style="37" bestFit="1" customWidth="1"/>
    <col min="772" max="1024" width="9.140625" style="37"/>
    <col min="1025" max="1025" width="75" style="37" customWidth="1"/>
    <col min="1026" max="1026" width="91" style="37" customWidth="1"/>
    <col min="1027" max="1027" width="13.140625" style="37" bestFit="1" customWidth="1"/>
    <col min="1028" max="1280" width="9.140625" style="37"/>
    <col min="1281" max="1281" width="75" style="37" customWidth="1"/>
    <col min="1282" max="1282" width="91" style="37" customWidth="1"/>
    <col min="1283" max="1283" width="13.140625" style="37" bestFit="1" customWidth="1"/>
    <col min="1284" max="1536" width="9.140625" style="37"/>
    <col min="1537" max="1537" width="75" style="37" customWidth="1"/>
    <col min="1538" max="1538" width="91" style="37" customWidth="1"/>
    <col min="1539" max="1539" width="13.140625" style="37" bestFit="1" customWidth="1"/>
    <col min="1540" max="1792" width="9.140625" style="37"/>
    <col min="1793" max="1793" width="75" style="37" customWidth="1"/>
    <col min="1794" max="1794" width="91" style="37" customWidth="1"/>
    <col min="1795" max="1795" width="13.140625" style="37" bestFit="1" customWidth="1"/>
    <col min="1796" max="2048" width="9.140625" style="37"/>
    <col min="2049" max="2049" width="75" style="37" customWidth="1"/>
    <col min="2050" max="2050" width="91" style="37" customWidth="1"/>
    <col min="2051" max="2051" width="13.140625" style="37" bestFit="1" customWidth="1"/>
    <col min="2052" max="2304" width="9.140625" style="37"/>
    <col min="2305" max="2305" width="75" style="37" customWidth="1"/>
    <col min="2306" max="2306" width="91" style="37" customWidth="1"/>
    <col min="2307" max="2307" width="13.140625" style="37" bestFit="1" customWidth="1"/>
    <col min="2308" max="2560" width="9.140625" style="37"/>
    <col min="2561" max="2561" width="75" style="37" customWidth="1"/>
    <col min="2562" max="2562" width="91" style="37" customWidth="1"/>
    <col min="2563" max="2563" width="13.140625" style="37" bestFit="1" customWidth="1"/>
    <col min="2564" max="2816" width="9.140625" style="37"/>
    <col min="2817" max="2817" width="75" style="37" customWidth="1"/>
    <col min="2818" max="2818" width="91" style="37" customWidth="1"/>
    <col min="2819" max="2819" width="13.140625" style="37" bestFit="1" customWidth="1"/>
    <col min="2820" max="3072" width="9.140625" style="37"/>
    <col min="3073" max="3073" width="75" style="37" customWidth="1"/>
    <col min="3074" max="3074" width="91" style="37" customWidth="1"/>
    <col min="3075" max="3075" width="13.140625" style="37" bestFit="1" customWidth="1"/>
    <col min="3076" max="3328" width="9.140625" style="37"/>
    <col min="3329" max="3329" width="75" style="37" customWidth="1"/>
    <col min="3330" max="3330" width="91" style="37" customWidth="1"/>
    <col min="3331" max="3331" width="13.140625" style="37" bestFit="1" customWidth="1"/>
    <col min="3332" max="3584" width="9.140625" style="37"/>
    <col min="3585" max="3585" width="75" style="37" customWidth="1"/>
    <col min="3586" max="3586" width="91" style="37" customWidth="1"/>
    <col min="3587" max="3587" width="13.140625" style="37" bestFit="1" customWidth="1"/>
    <col min="3588" max="3840" width="9.140625" style="37"/>
    <col min="3841" max="3841" width="75" style="37" customWidth="1"/>
    <col min="3842" max="3842" width="91" style="37" customWidth="1"/>
    <col min="3843" max="3843" width="13.140625" style="37" bestFit="1" customWidth="1"/>
    <col min="3844" max="4096" width="9.140625" style="37"/>
    <col min="4097" max="4097" width="75" style="37" customWidth="1"/>
    <col min="4098" max="4098" width="91" style="37" customWidth="1"/>
    <col min="4099" max="4099" width="13.140625" style="37" bestFit="1" customWidth="1"/>
    <col min="4100" max="4352" width="9.140625" style="37"/>
    <col min="4353" max="4353" width="75" style="37" customWidth="1"/>
    <col min="4354" max="4354" width="91" style="37" customWidth="1"/>
    <col min="4355" max="4355" width="13.140625" style="37" bestFit="1" customWidth="1"/>
    <col min="4356" max="4608" width="9.140625" style="37"/>
    <col min="4609" max="4609" width="75" style="37" customWidth="1"/>
    <col min="4610" max="4610" width="91" style="37" customWidth="1"/>
    <col min="4611" max="4611" width="13.140625" style="37" bestFit="1" customWidth="1"/>
    <col min="4612" max="4864" width="9.140625" style="37"/>
    <col min="4865" max="4865" width="75" style="37" customWidth="1"/>
    <col min="4866" max="4866" width="91" style="37" customWidth="1"/>
    <col min="4867" max="4867" width="13.140625" style="37" bestFit="1" customWidth="1"/>
    <col min="4868" max="5120" width="9.140625" style="37"/>
    <col min="5121" max="5121" width="75" style="37" customWidth="1"/>
    <col min="5122" max="5122" width="91" style="37" customWidth="1"/>
    <col min="5123" max="5123" width="13.140625" style="37" bestFit="1" customWidth="1"/>
    <col min="5124" max="5376" width="9.140625" style="37"/>
    <col min="5377" max="5377" width="75" style="37" customWidth="1"/>
    <col min="5378" max="5378" width="91" style="37" customWidth="1"/>
    <col min="5379" max="5379" width="13.140625" style="37" bestFit="1" customWidth="1"/>
    <col min="5380" max="5632" width="9.140625" style="37"/>
    <col min="5633" max="5633" width="75" style="37" customWidth="1"/>
    <col min="5634" max="5634" width="91" style="37" customWidth="1"/>
    <col min="5635" max="5635" width="13.140625" style="37" bestFit="1" customWidth="1"/>
    <col min="5636" max="5888" width="9.140625" style="37"/>
    <col min="5889" max="5889" width="75" style="37" customWidth="1"/>
    <col min="5890" max="5890" width="91" style="37" customWidth="1"/>
    <col min="5891" max="5891" width="13.140625" style="37" bestFit="1" customWidth="1"/>
    <col min="5892" max="6144" width="9.140625" style="37"/>
    <col min="6145" max="6145" width="75" style="37" customWidth="1"/>
    <col min="6146" max="6146" width="91" style="37" customWidth="1"/>
    <col min="6147" max="6147" width="13.140625" style="37" bestFit="1" customWidth="1"/>
    <col min="6148" max="6400" width="9.140625" style="37"/>
    <col min="6401" max="6401" width="75" style="37" customWidth="1"/>
    <col min="6402" max="6402" width="91" style="37" customWidth="1"/>
    <col min="6403" max="6403" width="13.140625" style="37" bestFit="1" customWidth="1"/>
    <col min="6404" max="6656" width="9.140625" style="37"/>
    <col min="6657" max="6657" width="75" style="37" customWidth="1"/>
    <col min="6658" max="6658" width="91" style="37" customWidth="1"/>
    <col min="6659" max="6659" width="13.140625" style="37" bestFit="1" customWidth="1"/>
    <col min="6660" max="6912" width="9.140625" style="37"/>
    <col min="6913" max="6913" width="75" style="37" customWidth="1"/>
    <col min="6914" max="6914" width="91" style="37" customWidth="1"/>
    <col min="6915" max="6915" width="13.140625" style="37" bestFit="1" customWidth="1"/>
    <col min="6916" max="7168" width="9.140625" style="37"/>
    <col min="7169" max="7169" width="75" style="37" customWidth="1"/>
    <col min="7170" max="7170" width="91" style="37" customWidth="1"/>
    <col min="7171" max="7171" width="13.140625" style="37" bestFit="1" customWidth="1"/>
    <col min="7172" max="7424" width="9.140625" style="37"/>
    <col min="7425" max="7425" width="75" style="37" customWidth="1"/>
    <col min="7426" max="7426" width="91" style="37" customWidth="1"/>
    <col min="7427" max="7427" width="13.140625" style="37" bestFit="1" customWidth="1"/>
    <col min="7428" max="7680" width="9.140625" style="37"/>
    <col min="7681" max="7681" width="75" style="37" customWidth="1"/>
    <col min="7682" max="7682" width="91" style="37" customWidth="1"/>
    <col min="7683" max="7683" width="13.140625" style="37" bestFit="1" customWidth="1"/>
    <col min="7684" max="7936" width="9.140625" style="37"/>
    <col min="7937" max="7937" width="75" style="37" customWidth="1"/>
    <col min="7938" max="7938" width="91" style="37" customWidth="1"/>
    <col min="7939" max="7939" width="13.140625" style="37" bestFit="1" customWidth="1"/>
    <col min="7940" max="8192" width="9.140625" style="37"/>
    <col min="8193" max="8193" width="75" style="37" customWidth="1"/>
    <col min="8194" max="8194" width="91" style="37" customWidth="1"/>
    <col min="8195" max="8195" width="13.140625" style="37" bestFit="1" customWidth="1"/>
    <col min="8196" max="8448" width="9.140625" style="37"/>
    <col min="8449" max="8449" width="75" style="37" customWidth="1"/>
    <col min="8450" max="8450" width="91" style="37" customWidth="1"/>
    <col min="8451" max="8451" width="13.140625" style="37" bestFit="1" customWidth="1"/>
    <col min="8452" max="8704" width="9.140625" style="37"/>
    <col min="8705" max="8705" width="75" style="37" customWidth="1"/>
    <col min="8706" max="8706" width="91" style="37" customWidth="1"/>
    <col min="8707" max="8707" width="13.140625" style="37" bestFit="1" customWidth="1"/>
    <col min="8708" max="8960" width="9.140625" style="37"/>
    <col min="8961" max="8961" width="75" style="37" customWidth="1"/>
    <col min="8962" max="8962" width="91" style="37" customWidth="1"/>
    <col min="8963" max="8963" width="13.140625" style="37" bestFit="1" customWidth="1"/>
    <col min="8964" max="9216" width="9.140625" style="37"/>
    <col min="9217" max="9217" width="75" style="37" customWidth="1"/>
    <col min="9218" max="9218" width="91" style="37" customWidth="1"/>
    <col min="9219" max="9219" width="13.140625" style="37" bestFit="1" customWidth="1"/>
    <col min="9220" max="9472" width="9.140625" style="37"/>
    <col min="9473" max="9473" width="75" style="37" customWidth="1"/>
    <col min="9474" max="9474" width="91" style="37" customWidth="1"/>
    <col min="9475" max="9475" width="13.140625" style="37" bestFit="1" customWidth="1"/>
    <col min="9476" max="9728" width="9.140625" style="37"/>
    <col min="9729" max="9729" width="75" style="37" customWidth="1"/>
    <col min="9730" max="9730" width="91" style="37" customWidth="1"/>
    <col min="9731" max="9731" width="13.140625" style="37" bestFit="1" customWidth="1"/>
    <col min="9732" max="9984" width="9.140625" style="37"/>
    <col min="9985" max="9985" width="75" style="37" customWidth="1"/>
    <col min="9986" max="9986" width="91" style="37" customWidth="1"/>
    <col min="9987" max="9987" width="13.140625" style="37" bestFit="1" customWidth="1"/>
    <col min="9988" max="10240" width="9.140625" style="37"/>
    <col min="10241" max="10241" width="75" style="37" customWidth="1"/>
    <col min="10242" max="10242" width="91" style="37" customWidth="1"/>
    <col min="10243" max="10243" width="13.140625" style="37" bestFit="1" customWidth="1"/>
    <col min="10244" max="10496" width="9.140625" style="37"/>
    <col min="10497" max="10497" width="75" style="37" customWidth="1"/>
    <col min="10498" max="10498" width="91" style="37" customWidth="1"/>
    <col min="10499" max="10499" width="13.140625" style="37" bestFit="1" customWidth="1"/>
    <col min="10500" max="10752" width="9.140625" style="37"/>
    <col min="10753" max="10753" width="75" style="37" customWidth="1"/>
    <col min="10754" max="10754" width="91" style="37" customWidth="1"/>
    <col min="10755" max="10755" width="13.140625" style="37" bestFit="1" customWidth="1"/>
    <col min="10756" max="11008" width="9.140625" style="37"/>
    <col min="11009" max="11009" width="75" style="37" customWidth="1"/>
    <col min="11010" max="11010" width="91" style="37" customWidth="1"/>
    <col min="11011" max="11011" width="13.140625" style="37" bestFit="1" customWidth="1"/>
    <col min="11012" max="11264" width="9.140625" style="37"/>
    <col min="11265" max="11265" width="75" style="37" customWidth="1"/>
    <col min="11266" max="11266" width="91" style="37" customWidth="1"/>
    <col min="11267" max="11267" width="13.140625" style="37" bestFit="1" customWidth="1"/>
    <col min="11268" max="11520" width="9.140625" style="37"/>
    <col min="11521" max="11521" width="75" style="37" customWidth="1"/>
    <col min="11522" max="11522" width="91" style="37" customWidth="1"/>
    <col min="11523" max="11523" width="13.140625" style="37" bestFit="1" customWidth="1"/>
    <col min="11524" max="11776" width="9.140625" style="37"/>
    <col min="11777" max="11777" width="75" style="37" customWidth="1"/>
    <col min="11778" max="11778" width="91" style="37" customWidth="1"/>
    <col min="11779" max="11779" width="13.140625" style="37" bestFit="1" customWidth="1"/>
    <col min="11780" max="12032" width="9.140625" style="37"/>
    <col min="12033" max="12033" width="75" style="37" customWidth="1"/>
    <col min="12034" max="12034" width="91" style="37" customWidth="1"/>
    <col min="12035" max="12035" width="13.140625" style="37" bestFit="1" customWidth="1"/>
    <col min="12036" max="12288" width="9.140625" style="37"/>
    <col min="12289" max="12289" width="75" style="37" customWidth="1"/>
    <col min="12290" max="12290" width="91" style="37" customWidth="1"/>
    <col min="12291" max="12291" width="13.140625" style="37" bestFit="1" customWidth="1"/>
    <col min="12292" max="12544" width="9.140625" style="37"/>
    <col min="12545" max="12545" width="75" style="37" customWidth="1"/>
    <col min="12546" max="12546" width="91" style="37" customWidth="1"/>
    <col min="12547" max="12547" width="13.140625" style="37" bestFit="1" customWidth="1"/>
    <col min="12548" max="12800" width="9.140625" style="37"/>
    <col min="12801" max="12801" width="75" style="37" customWidth="1"/>
    <col min="12802" max="12802" width="91" style="37" customWidth="1"/>
    <col min="12803" max="12803" width="13.140625" style="37" bestFit="1" customWidth="1"/>
    <col min="12804" max="13056" width="9.140625" style="37"/>
    <col min="13057" max="13057" width="75" style="37" customWidth="1"/>
    <col min="13058" max="13058" width="91" style="37" customWidth="1"/>
    <col min="13059" max="13059" width="13.140625" style="37" bestFit="1" customWidth="1"/>
    <col min="13060" max="13312" width="9.140625" style="37"/>
    <col min="13313" max="13313" width="75" style="37" customWidth="1"/>
    <col min="13314" max="13314" width="91" style="37" customWidth="1"/>
    <col min="13315" max="13315" width="13.140625" style="37" bestFit="1" customWidth="1"/>
    <col min="13316" max="13568" width="9.140625" style="37"/>
    <col min="13569" max="13569" width="75" style="37" customWidth="1"/>
    <col min="13570" max="13570" width="91" style="37" customWidth="1"/>
    <col min="13571" max="13571" width="13.140625" style="37" bestFit="1" customWidth="1"/>
    <col min="13572" max="13824" width="9.140625" style="37"/>
    <col min="13825" max="13825" width="75" style="37" customWidth="1"/>
    <col min="13826" max="13826" width="91" style="37" customWidth="1"/>
    <col min="13827" max="13827" width="13.140625" style="37" bestFit="1" customWidth="1"/>
    <col min="13828" max="14080" width="9.140625" style="37"/>
    <col min="14081" max="14081" width="75" style="37" customWidth="1"/>
    <col min="14082" max="14082" width="91" style="37" customWidth="1"/>
    <col min="14083" max="14083" width="13.140625" style="37" bestFit="1" customWidth="1"/>
    <col min="14084" max="14336" width="9.140625" style="37"/>
    <col min="14337" max="14337" width="75" style="37" customWidth="1"/>
    <col min="14338" max="14338" width="91" style="37" customWidth="1"/>
    <col min="14339" max="14339" width="13.140625" style="37" bestFit="1" customWidth="1"/>
    <col min="14340" max="14592" width="9.140625" style="37"/>
    <col min="14593" max="14593" width="75" style="37" customWidth="1"/>
    <col min="14594" max="14594" width="91" style="37" customWidth="1"/>
    <col min="14595" max="14595" width="13.140625" style="37" bestFit="1" customWidth="1"/>
    <col min="14596" max="14848" width="9.140625" style="37"/>
    <col min="14849" max="14849" width="75" style="37" customWidth="1"/>
    <col min="14850" max="14850" width="91" style="37" customWidth="1"/>
    <col min="14851" max="14851" width="13.140625" style="37" bestFit="1" customWidth="1"/>
    <col min="14852" max="15104" width="9.140625" style="37"/>
    <col min="15105" max="15105" width="75" style="37" customWidth="1"/>
    <col min="15106" max="15106" width="91" style="37" customWidth="1"/>
    <col min="15107" max="15107" width="13.140625" style="37" bestFit="1" customWidth="1"/>
    <col min="15108" max="15360" width="9.140625" style="37"/>
    <col min="15361" max="15361" width="75" style="37" customWidth="1"/>
    <col min="15362" max="15362" width="91" style="37" customWidth="1"/>
    <col min="15363" max="15363" width="13.140625" style="37" bestFit="1" customWidth="1"/>
    <col min="15364" max="15616" width="9.140625" style="37"/>
    <col min="15617" max="15617" width="75" style="37" customWidth="1"/>
    <col min="15618" max="15618" width="91" style="37" customWidth="1"/>
    <col min="15619" max="15619" width="13.140625" style="37" bestFit="1" customWidth="1"/>
    <col min="15620" max="15872" width="9.140625" style="37"/>
    <col min="15873" max="15873" width="75" style="37" customWidth="1"/>
    <col min="15874" max="15874" width="91" style="37" customWidth="1"/>
    <col min="15875" max="15875" width="13.140625" style="37" bestFit="1" customWidth="1"/>
    <col min="15876" max="16128" width="9.140625" style="37"/>
    <col min="16129" max="16129" width="75" style="37" customWidth="1"/>
    <col min="16130" max="16130" width="91" style="37" customWidth="1"/>
    <col min="16131" max="16131" width="13.140625" style="37" bestFit="1" customWidth="1"/>
    <col min="16132" max="16384" width="9.140625" style="37"/>
  </cols>
  <sheetData>
    <row r="1" spans="1:17" s="31" customFormat="1" ht="23.25">
      <c r="A1" s="30" t="s">
        <v>49</v>
      </c>
      <c r="B1" s="494"/>
      <c r="G1" s="32"/>
      <c r="Q1" s="32"/>
    </row>
    <row r="2" spans="1:17" s="34" customFormat="1" ht="23.25">
      <c r="A2" s="33" t="s">
        <v>17</v>
      </c>
      <c r="B2" s="495"/>
    </row>
    <row r="3" spans="1:17" s="34" customFormat="1" ht="24" thickBot="1">
      <c r="A3" s="33"/>
      <c r="B3" s="495"/>
    </row>
    <row r="4" spans="1:17" s="35" customFormat="1" ht="23.25">
      <c r="A4" s="1860" t="s">
        <v>357</v>
      </c>
      <c r="B4" s="1861"/>
    </row>
    <row r="5" spans="1:17" s="35" customFormat="1" ht="23.25">
      <c r="A5" s="530" t="s">
        <v>87</v>
      </c>
      <c r="B5" s="1728" t="s">
        <v>61</v>
      </c>
      <c r="E5" s="35" t="s">
        <v>299</v>
      </c>
    </row>
    <row r="6" spans="1:17" s="36" customFormat="1">
      <c r="A6" s="1725" t="s">
        <v>278</v>
      </c>
      <c r="B6" s="1729" t="s">
        <v>278</v>
      </c>
    </row>
    <row r="7" spans="1:17" s="36" customFormat="1">
      <c r="A7" s="1726"/>
      <c r="B7" s="1732" t="s">
        <v>485</v>
      </c>
    </row>
    <row r="8" spans="1:17" s="36" customFormat="1">
      <c r="A8" s="1726"/>
      <c r="B8" s="1730" t="s">
        <v>468</v>
      </c>
    </row>
    <row r="9" spans="1:17" s="36" customFormat="1" ht="43.5">
      <c r="A9" s="1727" t="s">
        <v>209</v>
      </c>
      <c r="B9" s="1731" t="s">
        <v>438</v>
      </c>
      <c r="C9"/>
    </row>
    <row r="10" spans="1:17" s="36" customFormat="1" ht="43.5">
      <c r="A10" s="1758"/>
      <c r="B10" s="1759" t="s">
        <v>439</v>
      </c>
      <c r="C10" s="727"/>
    </row>
    <row r="11" spans="1:17" s="36" customFormat="1">
      <c r="A11" s="1726"/>
      <c r="B11" s="1730" t="s">
        <v>488</v>
      </c>
    </row>
    <row r="12" spans="1:17" s="36" customFormat="1">
      <c r="A12" s="1726"/>
      <c r="B12" s="1730" t="s">
        <v>467</v>
      </c>
    </row>
    <row r="13" spans="1:17" s="36" customFormat="1" ht="146.25" customHeight="1" thickBot="1">
      <c r="A13" s="1757" t="s">
        <v>209</v>
      </c>
      <c r="B13" s="1733" t="s">
        <v>437</v>
      </c>
    </row>
  </sheetData>
  <mergeCells count="1">
    <mergeCell ref="A4:B4"/>
  </mergeCells>
  <phoneticPr fontId="2" type="noConversion"/>
  <printOptions horizontalCentered="1"/>
  <pageMargins left="0.47244094488188981" right="0" top="0.59055118110236227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3"/>
  <sheetViews>
    <sheetView view="pageBreakPreview" zoomScale="90" zoomScaleNormal="93" zoomScaleSheetLayoutView="90" workbookViewId="0">
      <pane xSplit="1" ySplit="5" topLeftCell="G18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21.75"/>
  <cols>
    <col min="1" max="1" width="33" style="1" customWidth="1"/>
    <col min="2" max="2" width="14.85546875" style="1" bestFit="1" customWidth="1"/>
    <col min="3" max="3" width="15" style="1" bestFit="1" customWidth="1"/>
    <col min="4" max="4" width="14.140625" style="1" bestFit="1" customWidth="1"/>
    <col min="5" max="5" width="9" style="1" customWidth="1"/>
    <col min="6" max="6" width="13.140625" style="1" bestFit="1" customWidth="1"/>
    <col min="7" max="7" width="14.42578125" style="1" bestFit="1" customWidth="1"/>
    <col min="8" max="8" width="8.28515625" style="1" customWidth="1"/>
    <col min="9" max="9" width="14.42578125" style="1" bestFit="1" customWidth="1"/>
    <col min="10" max="10" width="13.28515625" style="1" bestFit="1" customWidth="1"/>
    <col min="11" max="11" width="14.42578125" style="1" bestFit="1" customWidth="1"/>
    <col min="12" max="12" width="15" style="29" bestFit="1" customWidth="1"/>
    <col min="13" max="13" width="13.28515625" style="192" bestFit="1" customWidth="1"/>
    <col min="14" max="15" width="13.5703125" style="1" bestFit="1" customWidth="1"/>
    <col min="16" max="16" width="13.5703125" style="1" customWidth="1"/>
    <col min="17" max="17" width="14.42578125" style="29" bestFit="1" customWidth="1"/>
    <col min="18" max="18" width="15.42578125" style="29" bestFit="1" customWidth="1"/>
    <col min="19" max="19" width="15.42578125" style="1" bestFit="1" customWidth="1"/>
    <col min="20" max="20" width="13" style="1" bestFit="1" customWidth="1"/>
    <col min="21" max="22" width="13.5703125" style="1" bestFit="1" customWidth="1"/>
    <col min="23" max="23" width="9" style="1"/>
    <col min="24" max="24" width="12.85546875" style="1" bestFit="1" customWidth="1"/>
    <col min="25" max="26" width="9" style="1"/>
    <col min="27" max="27" width="12" style="1" bestFit="1" customWidth="1"/>
    <col min="28" max="16384" width="9" style="1"/>
  </cols>
  <sheetData>
    <row r="1" spans="1:27" ht="24">
      <c r="A1" s="395" t="s">
        <v>342</v>
      </c>
    </row>
    <row r="2" spans="1:27" ht="22.5" thickBot="1">
      <c r="R2" s="4" t="s">
        <v>100</v>
      </c>
    </row>
    <row r="3" spans="1:27" s="29" customFormat="1" ht="24">
      <c r="A3" s="396" t="s">
        <v>370</v>
      </c>
      <c r="B3" s="1760" t="s">
        <v>57</v>
      </c>
      <c r="C3" s="1761"/>
      <c r="D3" s="1761"/>
      <c r="E3" s="1761"/>
      <c r="F3" s="1761"/>
      <c r="G3" s="1761"/>
      <c r="H3" s="1761"/>
      <c r="I3" s="1761"/>
      <c r="J3" s="1761"/>
      <c r="K3" s="1761"/>
      <c r="L3" s="1762"/>
      <c r="M3" s="394"/>
      <c r="N3" s="1761" t="s">
        <v>58</v>
      </c>
      <c r="O3" s="1761"/>
      <c r="P3" s="1761"/>
      <c r="Q3" s="1763"/>
      <c r="R3" s="219"/>
    </row>
    <row r="4" spans="1:27" s="29" customFormat="1">
      <c r="A4" s="1764" t="s">
        <v>56</v>
      </c>
      <c r="B4" s="220">
        <v>2</v>
      </c>
      <c r="C4" s="220" t="s">
        <v>117</v>
      </c>
      <c r="D4" s="220" t="s">
        <v>118</v>
      </c>
      <c r="E4" s="220" t="s">
        <v>93</v>
      </c>
      <c r="F4" s="220" t="s">
        <v>94</v>
      </c>
      <c r="G4" s="220" t="s">
        <v>95</v>
      </c>
      <c r="H4" s="220" t="s">
        <v>96</v>
      </c>
      <c r="I4" s="220" t="s">
        <v>115</v>
      </c>
      <c r="J4" s="220" t="s">
        <v>223</v>
      </c>
      <c r="K4" s="220" t="s">
        <v>97</v>
      </c>
      <c r="L4" s="221" t="s">
        <v>365</v>
      </c>
      <c r="M4" s="222" t="s">
        <v>116</v>
      </c>
      <c r="N4" s="220" t="s">
        <v>224</v>
      </c>
      <c r="O4" s="220" t="s">
        <v>225</v>
      </c>
      <c r="P4" s="220" t="s">
        <v>232</v>
      </c>
      <c r="Q4" s="220" t="s">
        <v>233</v>
      </c>
      <c r="R4" s="223" t="s">
        <v>234</v>
      </c>
    </row>
    <row r="5" spans="1:27" s="29" customFormat="1" ht="87">
      <c r="A5" s="1765"/>
      <c r="B5" s="1537" t="s">
        <v>258</v>
      </c>
      <c r="C5" s="1537" t="s">
        <v>86</v>
      </c>
      <c r="D5" s="1537" t="s">
        <v>85</v>
      </c>
      <c r="E5" s="1537" t="s">
        <v>195</v>
      </c>
      <c r="F5" s="1537" t="s">
        <v>88</v>
      </c>
      <c r="G5" s="1537" t="s">
        <v>98</v>
      </c>
      <c r="H5" s="1537" t="s">
        <v>114</v>
      </c>
      <c r="I5" s="1538" t="s">
        <v>61</v>
      </c>
      <c r="J5" s="1537" t="s">
        <v>521</v>
      </c>
      <c r="K5" s="1537" t="s">
        <v>194</v>
      </c>
      <c r="L5" s="224" t="s">
        <v>90</v>
      </c>
      <c r="M5" s="1539" t="s">
        <v>86</v>
      </c>
      <c r="N5" s="1538" t="s">
        <v>61</v>
      </c>
      <c r="O5" s="1537" t="s">
        <v>522</v>
      </c>
      <c r="P5" s="1537" t="s">
        <v>194</v>
      </c>
      <c r="Q5" s="225" t="s">
        <v>91</v>
      </c>
      <c r="R5" s="226" t="s">
        <v>92</v>
      </c>
      <c r="S5" s="29" t="s">
        <v>197</v>
      </c>
      <c r="T5" s="29" t="s">
        <v>198</v>
      </c>
      <c r="U5" s="29" t="s">
        <v>54</v>
      </c>
    </row>
    <row r="6" spans="1:27" ht="26.1" customHeight="1">
      <c r="A6" s="1535" t="s">
        <v>59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8"/>
      <c r="M6" s="210"/>
      <c r="N6" s="229"/>
      <c r="O6" s="227"/>
      <c r="P6" s="227"/>
      <c r="Q6" s="230"/>
      <c r="R6" s="228"/>
    </row>
    <row r="7" spans="1:27" ht="26.1" customHeight="1">
      <c r="A7" s="1642" t="s">
        <v>503</v>
      </c>
      <c r="B7" s="184">
        <v>37616183.440000005</v>
      </c>
      <c r="C7" s="184">
        <v>6374526.6999999993</v>
      </c>
      <c r="D7" s="184">
        <v>978064.54</v>
      </c>
      <c r="E7" s="184">
        <v>0</v>
      </c>
      <c r="F7" s="184">
        <v>99150</v>
      </c>
      <c r="G7" s="184">
        <v>3550230.55</v>
      </c>
      <c r="H7" s="184">
        <v>0</v>
      </c>
      <c r="I7" s="184">
        <v>1241411.0200000003</v>
      </c>
      <c r="J7" s="184">
        <v>238977.69</v>
      </c>
      <c r="K7" s="184">
        <v>326307</v>
      </c>
      <c r="L7" s="231">
        <v>50424850.939999998</v>
      </c>
      <c r="M7" s="232">
        <v>429707.14</v>
      </c>
      <c r="N7" s="233">
        <v>530013.07999999996</v>
      </c>
      <c r="O7" s="184">
        <v>993131.14730263164</v>
      </c>
      <c r="P7" s="234">
        <v>3086048.74</v>
      </c>
      <c r="Q7" s="234">
        <v>5038900.1073026322</v>
      </c>
      <c r="R7" s="231">
        <v>55463751.047302634</v>
      </c>
      <c r="S7" s="211"/>
      <c r="V7" s="3">
        <v>1232108.8373026317</v>
      </c>
      <c r="W7" s="3"/>
      <c r="X7" s="3"/>
    </row>
    <row r="8" spans="1:27" ht="26.1" customHeight="1">
      <c r="A8" s="1639" t="s">
        <v>502</v>
      </c>
      <c r="B8" s="184">
        <v>0</v>
      </c>
      <c r="C8" s="184">
        <v>584602.78</v>
      </c>
      <c r="D8" s="184">
        <v>159405</v>
      </c>
      <c r="E8" s="184">
        <v>0</v>
      </c>
      <c r="F8" s="184">
        <v>12720</v>
      </c>
      <c r="G8" s="184">
        <v>182367</v>
      </c>
      <c r="H8" s="184">
        <v>0</v>
      </c>
      <c r="I8" s="184">
        <v>156916.58000000002</v>
      </c>
      <c r="J8" s="184">
        <v>10353.130000000001</v>
      </c>
      <c r="K8" s="184">
        <v>58137</v>
      </c>
      <c r="L8" s="231">
        <v>1164501.49</v>
      </c>
      <c r="M8" s="232"/>
      <c r="N8" s="233"/>
      <c r="O8" s="184">
        <v>294005.46075657895</v>
      </c>
      <c r="P8" s="234">
        <v>568482.66</v>
      </c>
      <c r="Q8" s="234">
        <v>862488.12075657898</v>
      </c>
      <c r="R8" s="231">
        <v>2026989.6107565789</v>
      </c>
      <c r="S8" s="211"/>
      <c r="V8" s="3">
        <v>304358.59075657895</v>
      </c>
      <c r="W8" s="3"/>
      <c r="X8" s="3"/>
    </row>
    <row r="9" spans="1:27" ht="26.1" customHeight="1">
      <c r="A9" s="1639" t="s">
        <v>504</v>
      </c>
      <c r="B9" s="184">
        <v>49971865.969999999</v>
      </c>
      <c r="C9" s="184">
        <v>6799912.6899999995</v>
      </c>
      <c r="D9" s="184">
        <v>3126103.99</v>
      </c>
      <c r="E9" s="184">
        <v>0</v>
      </c>
      <c r="F9" s="184">
        <v>206694.53</v>
      </c>
      <c r="G9" s="184">
        <v>1375825.15</v>
      </c>
      <c r="H9" s="184">
        <v>0</v>
      </c>
      <c r="I9" s="184">
        <v>1724237.3699999996</v>
      </c>
      <c r="J9" s="184">
        <v>1396924.15</v>
      </c>
      <c r="K9" s="184">
        <v>421781.5</v>
      </c>
      <c r="L9" s="231">
        <v>65023345.349999994</v>
      </c>
      <c r="M9" s="232"/>
      <c r="N9" s="233"/>
      <c r="O9" s="184">
        <v>262539.95700657897</v>
      </c>
      <c r="P9" s="234">
        <v>3979378.64</v>
      </c>
      <c r="Q9" s="234">
        <v>4241918.5970065789</v>
      </c>
      <c r="R9" s="231">
        <v>69265263.947006568</v>
      </c>
      <c r="S9" s="211"/>
      <c r="V9" s="3">
        <v>1659464.1070065789</v>
      </c>
      <c r="W9" s="3"/>
      <c r="X9" s="3"/>
    </row>
    <row r="10" spans="1:27" ht="26.1" customHeight="1">
      <c r="A10" s="1639" t="s">
        <v>505</v>
      </c>
      <c r="B10" s="184">
        <v>7557141.9400000004</v>
      </c>
      <c r="C10" s="184">
        <v>1757972.25</v>
      </c>
      <c r="D10" s="184">
        <v>149174</v>
      </c>
      <c r="E10" s="184">
        <v>0</v>
      </c>
      <c r="F10" s="184">
        <v>5408462.5399999991</v>
      </c>
      <c r="G10" s="184">
        <v>1317566.23</v>
      </c>
      <c r="H10" s="184">
        <v>0</v>
      </c>
      <c r="I10" s="184">
        <v>238708.72</v>
      </c>
      <c r="J10" s="184">
        <v>37768.640000000007</v>
      </c>
      <c r="K10" s="184">
        <v>106700.5</v>
      </c>
      <c r="L10" s="231">
        <v>16573494.820000002</v>
      </c>
      <c r="M10" s="232">
        <v>143235.72</v>
      </c>
      <c r="N10" s="233">
        <v>176671.03</v>
      </c>
      <c r="O10" s="184">
        <v>340247.53151315788</v>
      </c>
      <c r="P10" s="234">
        <v>1055753.52</v>
      </c>
      <c r="Q10" s="234">
        <v>1715907.8015131578</v>
      </c>
      <c r="R10" s="231">
        <v>18289402.621513158</v>
      </c>
      <c r="S10" s="211"/>
      <c r="V10" s="3">
        <v>378016.1715131579</v>
      </c>
      <c r="W10" s="3"/>
      <c r="X10" s="3"/>
    </row>
    <row r="11" spans="1:27" ht="26.1" customHeight="1">
      <c r="A11" s="1639" t="s">
        <v>506</v>
      </c>
      <c r="B11" s="184">
        <v>49596601.769999996</v>
      </c>
      <c r="C11" s="184">
        <v>17765265.439999998</v>
      </c>
      <c r="D11" s="184">
        <v>1930301.9000000001</v>
      </c>
      <c r="E11" s="184">
        <v>0</v>
      </c>
      <c r="F11" s="184">
        <v>84583</v>
      </c>
      <c r="G11" s="184">
        <v>4699370.63</v>
      </c>
      <c r="H11" s="184">
        <v>0</v>
      </c>
      <c r="I11" s="184">
        <v>23454873.629999992</v>
      </c>
      <c r="J11" s="184">
        <v>1173477.48</v>
      </c>
      <c r="K11" s="184">
        <v>296243.25</v>
      </c>
      <c r="L11" s="231">
        <v>99000717.099999994</v>
      </c>
      <c r="M11" s="232">
        <v>429707.14</v>
      </c>
      <c r="N11" s="233">
        <v>530013.07999999996</v>
      </c>
      <c r="O11" s="184">
        <v>1323714.8938486837</v>
      </c>
      <c r="P11" s="234">
        <v>3857560.93</v>
      </c>
      <c r="Q11" s="234">
        <v>6140996.0438486841</v>
      </c>
      <c r="R11" s="231">
        <v>105141713.14384867</v>
      </c>
      <c r="S11" s="211"/>
      <c r="V11" s="3">
        <v>2497192.3738486837</v>
      </c>
      <c r="W11" s="3"/>
      <c r="X11" s="3"/>
    </row>
    <row r="12" spans="1:27" s="29" customFormat="1" ht="26.1" customHeight="1">
      <c r="A12" s="1639" t="s">
        <v>507</v>
      </c>
      <c r="B12" s="184">
        <v>32834302.020000003</v>
      </c>
      <c r="C12" s="184">
        <v>7043193.4400000004</v>
      </c>
      <c r="D12" s="184">
        <v>4864948.0699999994</v>
      </c>
      <c r="E12" s="184">
        <v>0</v>
      </c>
      <c r="F12" s="184">
        <v>570148.28</v>
      </c>
      <c r="G12" s="184">
        <v>1213378.45</v>
      </c>
      <c r="H12" s="184">
        <v>0</v>
      </c>
      <c r="I12" s="184">
        <v>1859056.0100000002</v>
      </c>
      <c r="J12" s="184">
        <v>95207.690000000104</v>
      </c>
      <c r="K12" s="184">
        <v>240969.38</v>
      </c>
      <c r="L12" s="231">
        <v>48721203.340000004</v>
      </c>
      <c r="M12" s="232"/>
      <c r="N12" s="233"/>
      <c r="O12" s="184">
        <v>769101.03263157897</v>
      </c>
      <c r="P12" s="234">
        <v>2314536.56</v>
      </c>
      <c r="Q12" s="234">
        <v>3083637.5926315789</v>
      </c>
      <c r="R12" s="231">
        <v>51804840.932631582</v>
      </c>
      <c r="S12" s="536"/>
      <c r="V12" s="236">
        <v>864308.72263157903</v>
      </c>
      <c r="W12" s="236"/>
      <c r="X12" s="236"/>
      <c r="AA12" s="38"/>
    </row>
    <row r="13" spans="1:27" s="29" customFormat="1" ht="26.1" customHeight="1">
      <c r="A13" s="1639" t="s">
        <v>508</v>
      </c>
      <c r="B13" s="234">
        <v>121437247.40999998</v>
      </c>
      <c r="C13" s="234">
        <v>55854292.589999989</v>
      </c>
      <c r="D13" s="234">
        <v>29988071.790000003</v>
      </c>
      <c r="E13" s="234">
        <v>0</v>
      </c>
      <c r="F13" s="234">
        <v>1003230.1</v>
      </c>
      <c r="G13" s="234">
        <v>1982751.7100000002</v>
      </c>
      <c r="H13" s="234">
        <v>0</v>
      </c>
      <c r="I13" s="234">
        <v>11615669.899999999</v>
      </c>
      <c r="J13" s="234">
        <v>2435176.9500000002</v>
      </c>
      <c r="K13" s="234">
        <v>1075480.6000000001</v>
      </c>
      <c r="L13" s="231">
        <v>225391921.04999995</v>
      </c>
      <c r="M13" s="234">
        <v>0</v>
      </c>
      <c r="N13" s="234">
        <v>0</v>
      </c>
      <c r="O13" s="234">
        <v>978011.442894737</v>
      </c>
      <c r="P13" s="234">
        <v>9582993.4399999995</v>
      </c>
      <c r="Q13" s="235">
        <v>10561004.882894738</v>
      </c>
      <c r="R13" s="523">
        <v>235952925.93289471</v>
      </c>
      <c r="S13" s="236"/>
      <c r="V13" s="236">
        <v>3413188.3928947374</v>
      </c>
      <c r="W13" s="236"/>
      <c r="X13" s="236"/>
    </row>
    <row r="14" spans="1:27" s="244" customFormat="1" ht="26.1" customHeight="1">
      <c r="A14" s="1640" t="s">
        <v>489</v>
      </c>
      <c r="B14" s="237">
        <v>12372584.350000001</v>
      </c>
      <c r="C14" s="237">
        <v>5452315.6400000006</v>
      </c>
      <c r="D14" s="237">
        <v>2918002.5300000003</v>
      </c>
      <c r="E14" s="237">
        <v>0</v>
      </c>
      <c r="F14" s="237">
        <v>358424</v>
      </c>
      <c r="G14" s="237">
        <v>626209.24</v>
      </c>
      <c r="H14" s="238">
        <v>0</v>
      </c>
      <c r="I14" s="238">
        <v>1266837.3100000003</v>
      </c>
      <c r="J14" s="238">
        <v>218110.15000000002</v>
      </c>
      <c r="K14" s="238">
        <v>159081.35</v>
      </c>
      <c r="L14" s="239">
        <v>23371564.57</v>
      </c>
      <c r="M14" s="240"/>
      <c r="N14" s="241"/>
      <c r="O14" s="237">
        <v>58119.532467105266</v>
      </c>
      <c r="P14" s="242">
        <v>852723.99</v>
      </c>
      <c r="Q14" s="243">
        <v>910843.5224671053</v>
      </c>
      <c r="R14" s="239">
        <v>24282408.092467107</v>
      </c>
      <c r="V14" s="3">
        <v>276229.68246710527</v>
      </c>
      <c r="X14" s="3"/>
    </row>
    <row r="15" spans="1:27" s="244" customFormat="1" ht="26.1" customHeight="1">
      <c r="A15" s="1640" t="s">
        <v>490</v>
      </c>
      <c r="B15" s="245">
        <v>14372268.4</v>
      </c>
      <c r="C15" s="245">
        <v>5486783.7999999998</v>
      </c>
      <c r="D15" s="245">
        <v>2493065.1200000006</v>
      </c>
      <c r="E15" s="245">
        <v>0</v>
      </c>
      <c r="F15" s="245">
        <v>0</v>
      </c>
      <c r="G15" s="245">
        <v>73500</v>
      </c>
      <c r="H15" s="246">
        <v>0</v>
      </c>
      <c r="I15" s="246">
        <v>1120882.7999999998</v>
      </c>
      <c r="J15" s="246">
        <v>243312.43000000002</v>
      </c>
      <c r="K15" s="246">
        <v>208898.5</v>
      </c>
      <c r="L15" s="247">
        <v>23998711.050000001</v>
      </c>
      <c r="M15" s="248"/>
      <c r="N15" s="249"/>
      <c r="O15" s="245">
        <v>82168.994177631583</v>
      </c>
      <c r="P15" s="250">
        <v>730906.28</v>
      </c>
      <c r="Q15" s="251">
        <v>813075.2741776316</v>
      </c>
      <c r="R15" s="247">
        <v>24811786.324177634</v>
      </c>
      <c r="S15" s="252"/>
      <c r="V15" s="3">
        <v>325481.42417763162</v>
      </c>
      <c r="X15" s="3"/>
    </row>
    <row r="16" spans="1:27" s="244" customFormat="1" ht="26.1" customHeight="1">
      <c r="A16" s="1640" t="s">
        <v>491</v>
      </c>
      <c r="B16" s="245">
        <v>12061413.33</v>
      </c>
      <c r="C16" s="245">
        <v>4669308.76</v>
      </c>
      <c r="D16" s="245">
        <v>3288739.8700000006</v>
      </c>
      <c r="E16" s="245">
        <v>0</v>
      </c>
      <c r="F16" s="245">
        <v>0</v>
      </c>
      <c r="G16" s="245">
        <v>80000</v>
      </c>
      <c r="H16" s="246">
        <v>0</v>
      </c>
      <c r="I16" s="246">
        <v>1078797.6000000001</v>
      </c>
      <c r="J16" s="246">
        <v>218246.58</v>
      </c>
      <c r="K16" s="248">
        <v>70720</v>
      </c>
      <c r="L16" s="247">
        <v>21467226.140000001</v>
      </c>
      <c r="M16" s="248"/>
      <c r="N16" s="249"/>
      <c r="O16" s="245">
        <v>58119.532467105266</v>
      </c>
      <c r="P16" s="250">
        <v>852723.99</v>
      </c>
      <c r="Q16" s="251">
        <v>910843.5224671053</v>
      </c>
      <c r="R16" s="247">
        <v>22378069.662467107</v>
      </c>
      <c r="S16" s="252"/>
      <c r="V16" s="3">
        <v>276366.11246710527</v>
      </c>
      <c r="X16" s="3"/>
    </row>
    <row r="17" spans="1:24" s="244" customFormat="1" ht="26.1" customHeight="1">
      <c r="A17" s="1640" t="s">
        <v>492</v>
      </c>
      <c r="B17" s="245">
        <v>13994503.66</v>
      </c>
      <c r="C17" s="245">
        <v>3762280.39</v>
      </c>
      <c r="D17" s="245">
        <v>2058171.0999999999</v>
      </c>
      <c r="E17" s="245">
        <v>0</v>
      </c>
      <c r="F17" s="245">
        <v>0</v>
      </c>
      <c r="G17" s="245">
        <v>311226.86</v>
      </c>
      <c r="H17" s="246">
        <v>0</v>
      </c>
      <c r="I17" s="246">
        <v>753046.48</v>
      </c>
      <c r="J17" s="246">
        <v>128388.11</v>
      </c>
      <c r="K17" s="248">
        <v>97493.25</v>
      </c>
      <c r="L17" s="247">
        <v>21105109.850000001</v>
      </c>
      <c r="M17" s="248"/>
      <c r="N17" s="249"/>
      <c r="O17" s="245">
        <v>90185.481414473688</v>
      </c>
      <c r="P17" s="250">
        <v>852723.99</v>
      </c>
      <c r="Q17" s="251">
        <v>942909.47141447372</v>
      </c>
      <c r="R17" s="247">
        <v>22048019.321414474</v>
      </c>
      <c r="S17" s="252"/>
      <c r="T17" s="253" t="s">
        <v>212</v>
      </c>
      <c r="V17" s="3">
        <v>218573.59141447369</v>
      </c>
      <c r="X17" s="3"/>
    </row>
    <row r="18" spans="1:24" s="244" customFormat="1" ht="26.1" customHeight="1">
      <c r="A18" s="1640" t="s">
        <v>493</v>
      </c>
      <c r="B18" s="245">
        <v>13411942.41</v>
      </c>
      <c r="C18" s="245">
        <v>3643813.02</v>
      </c>
      <c r="D18" s="245">
        <v>2494493.6</v>
      </c>
      <c r="E18" s="245">
        <v>0</v>
      </c>
      <c r="F18" s="245">
        <v>158570</v>
      </c>
      <c r="G18" s="245">
        <v>21080</v>
      </c>
      <c r="H18" s="246">
        <v>0</v>
      </c>
      <c r="I18" s="246">
        <v>848582.08999999985</v>
      </c>
      <c r="J18" s="246">
        <v>255766.28</v>
      </c>
      <c r="K18" s="248">
        <v>56060</v>
      </c>
      <c r="L18" s="247">
        <v>20890307.400000002</v>
      </c>
      <c r="M18" s="248"/>
      <c r="N18" s="249"/>
      <c r="O18" s="245">
        <v>88181.359605263162</v>
      </c>
      <c r="P18" s="250">
        <v>812118.09</v>
      </c>
      <c r="Q18" s="251">
        <v>900299.44960526307</v>
      </c>
      <c r="R18" s="247">
        <v>21790606.849605266</v>
      </c>
      <c r="S18" s="252"/>
      <c r="T18" s="253" t="s">
        <v>213</v>
      </c>
      <c r="V18" s="3">
        <v>343947.63960526313</v>
      </c>
      <c r="X18" s="3"/>
    </row>
    <row r="19" spans="1:24" s="244" customFormat="1" ht="26.1" customHeight="1">
      <c r="A19" s="1640" t="s">
        <v>494</v>
      </c>
      <c r="B19" s="245">
        <v>13597366.67</v>
      </c>
      <c r="C19" s="245">
        <v>6164141.2199999997</v>
      </c>
      <c r="D19" s="245">
        <v>2897777.66</v>
      </c>
      <c r="E19" s="245">
        <v>0</v>
      </c>
      <c r="F19" s="245">
        <v>146621.1</v>
      </c>
      <c r="G19" s="245">
        <v>0</v>
      </c>
      <c r="H19" s="246">
        <v>0</v>
      </c>
      <c r="I19" s="246">
        <v>1157429.9000000001</v>
      </c>
      <c r="J19" s="246">
        <v>251086.06</v>
      </c>
      <c r="K19" s="248">
        <v>59486.5</v>
      </c>
      <c r="L19" s="247">
        <v>24273909.109999999</v>
      </c>
      <c r="M19" s="248"/>
      <c r="N19" s="249"/>
      <c r="O19" s="245">
        <v>100206.09046052632</v>
      </c>
      <c r="P19" s="250">
        <v>933935.8</v>
      </c>
      <c r="Q19" s="251">
        <v>1034141.8904605263</v>
      </c>
      <c r="R19" s="247">
        <v>25308051.000460524</v>
      </c>
      <c r="S19" s="252"/>
      <c r="T19" s="254"/>
      <c r="V19" s="3">
        <v>351292.15046052635</v>
      </c>
      <c r="X19" s="3"/>
    </row>
    <row r="20" spans="1:24" s="244" customFormat="1" ht="26.1" customHeight="1">
      <c r="A20" s="1640" t="s">
        <v>495</v>
      </c>
      <c r="B20" s="245">
        <v>15035769.350000001</v>
      </c>
      <c r="C20" s="245">
        <v>4918140.91</v>
      </c>
      <c r="D20" s="245">
        <v>2568231.9</v>
      </c>
      <c r="E20" s="245">
        <v>0</v>
      </c>
      <c r="F20" s="245">
        <v>141430</v>
      </c>
      <c r="G20" s="245">
        <v>207070</v>
      </c>
      <c r="H20" s="246">
        <v>0</v>
      </c>
      <c r="I20" s="246">
        <v>1098201.9699999997</v>
      </c>
      <c r="J20" s="246">
        <v>229474.28999999998</v>
      </c>
      <c r="K20" s="248">
        <v>148782</v>
      </c>
      <c r="L20" s="247">
        <v>24347100.419999998</v>
      </c>
      <c r="M20" s="248"/>
      <c r="N20" s="249"/>
      <c r="O20" s="245">
        <v>94193.725032894741</v>
      </c>
      <c r="P20" s="250">
        <v>649694.47</v>
      </c>
      <c r="Q20" s="251">
        <v>743888.19503289473</v>
      </c>
      <c r="R20" s="247">
        <v>25090988.615032893</v>
      </c>
      <c r="S20" s="252"/>
      <c r="V20" s="3">
        <v>323668.01503289473</v>
      </c>
      <c r="X20" s="3"/>
    </row>
    <row r="21" spans="1:24" s="244" customFormat="1" ht="26.1" customHeight="1">
      <c r="A21" s="1640" t="s">
        <v>496</v>
      </c>
      <c r="B21" s="245">
        <v>12147869.789999999</v>
      </c>
      <c r="C21" s="245">
        <v>4694841.4399999995</v>
      </c>
      <c r="D21" s="245">
        <v>3222810.15</v>
      </c>
      <c r="E21" s="245">
        <v>0</v>
      </c>
      <c r="F21" s="245">
        <v>0</v>
      </c>
      <c r="G21" s="245">
        <v>267340.5</v>
      </c>
      <c r="H21" s="246">
        <v>0</v>
      </c>
      <c r="I21" s="246">
        <v>990982.29</v>
      </c>
      <c r="J21" s="246">
        <v>258940.67</v>
      </c>
      <c r="K21" s="248">
        <v>71711.5</v>
      </c>
      <c r="L21" s="247">
        <v>21654496.339999996</v>
      </c>
      <c r="M21" s="248"/>
      <c r="N21" s="249"/>
      <c r="O21" s="245">
        <v>100206.09046052632</v>
      </c>
      <c r="P21" s="250">
        <v>933935.8</v>
      </c>
      <c r="Q21" s="251">
        <v>1034141.8904605263</v>
      </c>
      <c r="R21" s="247">
        <v>22688638.230460521</v>
      </c>
      <c r="S21" s="252"/>
      <c r="V21" s="3">
        <v>359146.76046052633</v>
      </c>
      <c r="X21" s="3"/>
    </row>
    <row r="22" spans="1:24" s="244" customFormat="1" ht="26.1" customHeight="1">
      <c r="A22" s="1640" t="s">
        <v>497</v>
      </c>
      <c r="B22" s="245">
        <v>14443529.450000001</v>
      </c>
      <c r="C22" s="245">
        <v>4594337.54</v>
      </c>
      <c r="D22" s="245">
        <v>1944952.85</v>
      </c>
      <c r="E22" s="245">
        <v>0</v>
      </c>
      <c r="F22" s="245">
        <v>73480</v>
      </c>
      <c r="G22" s="245">
        <v>151321.11000000002</v>
      </c>
      <c r="H22" s="246">
        <v>0</v>
      </c>
      <c r="I22" s="246">
        <v>859461.00999999978</v>
      </c>
      <c r="J22" s="246">
        <v>205163.27999999997</v>
      </c>
      <c r="K22" s="248">
        <v>72817</v>
      </c>
      <c r="L22" s="247">
        <v>22345062.240000002</v>
      </c>
      <c r="M22" s="248"/>
      <c r="N22" s="249"/>
      <c r="O22" s="245">
        <v>92189.603223684215</v>
      </c>
      <c r="P22" s="250">
        <v>933935.8</v>
      </c>
      <c r="Q22" s="251">
        <v>1026125.4032236843</v>
      </c>
      <c r="R22" s="247">
        <v>23371187.643223688</v>
      </c>
      <c r="S22" s="252"/>
      <c r="V22" s="3">
        <v>297352.88322368416</v>
      </c>
      <c r="X22" s="3"/>
    </row>
    <row r="23" spans="1:24" s="244" customFormat="1" ht="26.1" customHeight="1">
      <c r="A23" s="1640" t="s">
        <v>498</v>
      </c>
      <c r="B23" s="245">
        <v>0</v>
      </c>
      <c r="C23" s="245">
        <v>3944104.8600000003</v>
      </c>
      <c r="D23" s="245">
        <v>2279453.7999999998</v>
      </c>
      <c r="E23" s="245">
        <v>0</v>
      </c>
      <c r="F23" s="245">
        <v>124705</v>
      </c>
      <c r="G23" s="245">
        <v>13210</v>
      </c>
      <c r="H23" s="246">
        <v>0</v>
      </c>
      <c r="I23" s="246">
        <v>1193671.7699999998</v>
      </c>
      <c r="J23" s="246">
        <v>178731.81000000003</v>
      </c>
      <c r="K23" s="248">
        <v>78680.5</v>
      </c>
      <c r="L23" s="247">
        <v>7812557.7399999993</v>
      </c>
      <c r="M23" s="248"/>
      <c r="N23" s="249"/>
      <c r="O23" s="245">
        <v>76156.628750000003</v>
      </c>
      <c r="P23" s="250">
        <v>771512.19</v>
      </c>
      <c r="Q23" s="251">
        <v>847668.81874999998</v>
      </c>
      <c r="R23" s="247">
        <v>8660226.5587499999</v>
      </c>
      <c r="S23" s="252"/>
      <c r="V23" s="3">
        <v>254888.43875000003</v>
      </c>
      <c r="X23" s="3"/>
    </row>
    <row r="24" spans="1:24" s="244" customFormat="1" ht="26.1" customHeight="1">
      <c r="A24" s="1640" t="s">
        <v>499</v>
      </c>
      <c r="B24" s="245">
        <v>0</v>
      </c>
      <c r="C24" s="245">
        <v>3873487.6499999994</v>
      </c>
      <c r="D24" s="245">
        <v>2144699.23</v>
      </c>
      <c r="E24" s="245">
        <v>0</v>
      </c>
      <c r="F24" s="245">
        <v>0</v>
      </c>
      <c r="G24" s="245">
        <v>231794</v>
      </c>
      <c r="H24" s="246">
        <v>0</v>
      </c>
      <c r="I24" s="246">
        <v>609067.75999999989</v>
      </c>
      <c r="J24" s="246">
        <v>139111.08000000002</v>
      </c>
      <c r="K24" s="248">
        <v>41206</v>
      </c>
      <c r="L24" s="247">
        <v>7039365.7199999988</v>
      </c>
      <c r="M24" s="248"/>
      <c r="N24" s="249"/>
      <c r="O24" s="245">
        <v>62127.776085526311</v>
      </c>
      <c r="P24" s="250">
        <v>609088.56999999995</v>
      </c>
      <c r="Q24" s="251">
        <v>671216.34608552628</v>
      </c>
      <c r="R24" s="247">
        <v>7710582.0660855249</v>
      </c>
      <c r="S24" s="252"/>
      <c r="V24" s="3">
        <v>201238.85608552632</v>
      </c>
      <c r="X24" s="3"/>
    </row>
    <row r="25" spans="1:24" s="244" customFormat="1" ht="26.1" customHeight="1">
      <c r="A25" s="1640" t="s">
        <v>500</v>
      </c>
      <c r="B25" s="255">
        <v>0</v>
      </c>
      <c r="C25" s="255">
        <v>4650737.3600000003</v>
      </c>
      <c r="D25" s="255">
        <v>1677673.98</v>
      </c>
      <c r="E25" s="255">
        <v>0</v>
      </c>
      <c r="F25" s="255">
        <v>0</v>
      </c>
      <c r="G25" s="255">
        <v>0</v>
      </c>
      <c r="H25" s="256">
        <v>0</v>
      </c>
      <c r="I25" s="256">
        <v>638708.91999999993</v>
      </c>
      <c r="J25" s="256">
        <v>108846.20999999999</v>
      </c>
      <c r="K25" s="258">
        <v>10544</v>
      </c>
      <c r="L25" s="257">
        <v>7086510.4699999997</v>
      </c>
      <c r="M25" s="258"/>
      <c r="N25" s="259"/>
      <c r="O25" s="255">
        <v>76156.628750000003</v>
      </c>
      <c r="P25" s="260">
        <v>649694.47</v>
      </c>
      <c r="Q25" s="261">
        <v>725851.09875</v>
      </c>
      <c r="R25" s="257">
        <v>7812361.5687499996</v>
      </c>
      <c r="S25" s="252"/>
      <c r="T25" s="252"/>
      <c r="V25" s="3">
        <v>185002.83875</v>
      </c>
      <c r="X25" s="3"/>
    </row>
    <row r="26" spans="1:24" ht="26.1" customHeight="1">
      <c r="A26" s="1536" t="s">
        <v>60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231"/>
      <c r="M26" s="262"/>
      <c r="N26" s="263"/>
      <c r="O26" s="185"/>
      <c r="P26" s="185"/>
      <c r="Q26" s="234"/>
      <c r="R26" s="231"/>
      <c r="V26" s="3">
        <v>0</v>
      </c>
      <c r="X26" s="3"/>
    </row>
    <row r="27" spans="1:24" ht="26.1" customHeight="1">
      <c r="A27" s="1641" t="s">
        <v>509</v>
      </c>
      <c r="B27" s="243">
        <v>38598746.640000001</v>
      </c>
      <c r="C27" s="243">
        <v>28030302.540000007</v>
      </c>
      <c r="D27" s="243">
        <v>1677901.88</v>
      </c>
      <c r="E27" s="243"/>
      <c r="F27" s="243">
        <v>49600</v>
      </c>
      <c r="G27" s="243">
        <v>1797018.93</v>
      </c>
      <c r="H27" s="243">
        <v>0</v>
      </c>
      <c r="I27" s="243">
        <v>5881853.8999999948</v>
      </c>
      <c r="J27" s="243">
        <v>539167.28</v>
      </c>
      <c r="K27" s="243">
        <v>11074130.860000001</v>
      </c>
      <c r="L27" s="239">
        <v>87648722.030000001</v>
      </c>
      <c r="M27" s="1540">
        <v>1002650</v>
      </c>
      <c r="N27" s="1541">
        <v>1236697.2</v>
      </c>
      <c r="O27" s="1541">
        <v>3814587.3540460528</v>
      </c>
      <c r="P27" s="1541">
        <v>3492107.8</v>
      </c>
      <c r="Q27" s="243">
        <v>9546042.3540460542</v>
      </c>
      <c r="R27" s="239">
        <v>97194764.384046048</v>
      </c>
      <c r="S27" s="211">
        <v>85042288.204046056</v>
      </c>
      <c r="T27" s="211">
        <v>3492107.8</v>
      </c>
      <c r="U27" s="211">
        <v>89771093.204046056</v>
      </c>
      <c r="V27" s="3">
        <v>4353754.6340460526</v>
      </c>
      <c r="W27" s="3"/>
      <c r="X27" s="3"/>
    </row>
    <row r="28" spans="1:24" ht="26.1" customHeight="1" thickBot="1">
      <c r="A28" s="1542" t="s">
        <v>54</v>
      </c>
      <c r="B28" s="1543">
        <v>337612089.19</v>
      </c>
      <c r="C28" s="1543">
        <v>124210068.42999999</v>
      </c>
      <c r="D28" s="1543">
        <v>42873971.170000009</v>
      </c>
      <c r="E28" s="1543">
        <v>0</v>
      </c>
      <c r="F28" s="1543">
        <v>7434588.4499999993</v>
      </c>
      <c r="G28" s="1543">
        <v>16118508.649999999</v>
      </c>
      <c r="H28" s="1543">
        <v>0</v>
      </c>
      <c r="I28" s="1543">
        <v>46172727.12999998</v>
      </c>
      <c r="J28" s="1543">
        <v>5927053.0100000007</v>
      </c>
      <c r="K28" s="1543">
        <v>13599750.090000002</v>
      </c>
      <c r="L28" s="1544">
        <v>593948756.12</v>
      </c>
      <c r="M28" s="1545">
        <v>2005300</v>
      </c>
      <c r="N28" s="1543">
        <v>2473394.3899999997</v>
      </c>
      <c r="O28" s="1543">
        <v>8775338.8200000003</v>
      </c>
      <c r="P28" s="1543">
        <v>27936862.290000003</v>
      </c>
      <c r="Q28" s="1543">
        <v>41190895.5</v>
      </c>
      <c r="R28" s="1544">
        <v>635139651.61999989</v>
      </c>
      <c r="S28" s="23"/>
      <c r="T28" s="3"/>
      <c r="U28" s="211"/>
      <c r="V28" s="3">
        <v>14702391.830000002</v>
      </c>
      <c r="X28" s="3"/>
    </row>
    <row r="29" spans="1:24">
      <c r="B29" s="3"/>
      <c r="C29" s="3"/>
      <c r="D29" s="211"/>
      <c r="E29" s="211"/>
      <c r="F29" s="211"/>
      <c r="G29" s="264"/>
      <c r="H29" s="264"/>
      <c r="I29" s="264"/>
      <c r="J29" s="264">
        <v>5927053.0099999979</v>
      </c>
      <c r="K29" s="264"/>
      <c r="L29" s="265"/>
      <c r="M29" s="266"/>
      <c r="N29" s="264"/>
      <c r="O29" s="264">
        <v>8775338.8199999984</v>
      </c>
      <c r="P29" s="264">
        <v>14702391.829999996</v>
      </c>
      <c r="Q29" s="265">
        <v>14702391.829999996</v>
      </c>
      <c r="R29" s="264">
        <v>635139651.62000012</v>
      </c>
      <c r="S29" s="264"/>
      <c r="T29" s="77"/>
      <c r="V29" s="3"/>
    </row>
    <row r="30" spans="1:24">
      <c r="B30" s="3">
        <v>337612089.19</v>
      </c>
      <c r="C30" s="3">
        <v>124210068.42999999</v>
      </c>
      <c r="D30" s="3">
        <v>42873971.170000009</v>
      </c>
      <c r="E30" s="3">
        <v>0</v>
      </c>
      <c r="F30" s="3">
        <v>7434588.4499999993</v>
      </c>
      <c r="G30" s="3">
        <v>16118508.649999999</v>
      </c>
      <c r="H30" s="3">
        <v>0</v>
      </c>
      <c r="I30" s="3">
        <v>46172727.12999998</v>
      </c>
      <c r="J30" s="3">
        <v>0</v>
      </c>
      <c r="K30" s="3">
        <v>13599750.090000002</v>
      </c>
      <c r="L30" s="3">
        <v>593948756.12</v>
      </c>
      <c r="M30" s="267">
        <v>2005300</v>
      </c>
      <c r="N30" s="3">
        <v>2473394.3899999997</v>
      </c>
      <c r="O30" s="3">
        <v>0</v>
      </c>
      <c r="P30" s="3">
        <v>13234470.460000006</v>
      </c>
      <c r="Q30" s="3">
        <v>38753883.380000003</v>
      </c>
      <c r="R30" s="3">
        <v>0</v>
      </c>
      <c r="S30" s="264"/>
      <c r="T30" s="77"/>
    </row>
    <row r="31" spans="1:24" s="23" customFormat="1">
      <c r="J31" s="23">
        <v>5927053.0099999979</v>
      </c>
      <c r="L31" s="38"/>
      <c r="M31" s="91"/>
      <c r="O31" s="23">
        <v>8775338.8199999984</v>
      </c>
      <c r="P31" s="23">
        <v>14702391.830000002</v>
      </c>
      <c r="Q31" s="38"/>
      <c r="R31" s="268">
        <v>0</v>
      </c>
    </row>
    <row r="32" spans="1:24" s="23" customFormat="1">
      <c r="J32" s="23">
        <v>0</v>
      </c>
      <c r="L32" s="38"/>
      <c r="M32" s="91"/>
      <c r="O32" s="23">
        <v>14702391.830000002</v>
      </c>
      <c r="P32" s="23">
        <v>14702391.829999996</v>
      </c>
      <c r="Q32" s="38"/>
      <c r="R32" s="38"/>
    </row>
    <row r="33" spans="12:18" s="23" customFormat="1">
      <c r="L33" s="38"/>
      <c r="M33" s="91"/>
      <c r="Q33" s="38"/>
    </row>
    <row r="34" spans="12:18" s="23" customFormat="1">
      <c r="L34" s="38"/>
      <c r="M34" s="91"/>
      <c r="Q34" s="38"/>
      <c r="R34" s="38"/>
    </row>
    <row r="35" spans="12:18" s="23" customFormat="1">
      <c r="L35" s="38"/>
      <c r="M35" s="91"/>
      <c r="Q35" s="38"/>
      <c r="R35" s="38"/>
    </row>
    <row r="36" spans="12:18" s="23" customFormat="1">
      <c r="L36" s="38"/>
      <c r="M36" s="91"/>
      <c r="Q36" s="38"/>
      <c r="R36" s="38"/>
    </row>
    <row r="37" spans="12:18" s="23" customFormat="1">
      <c r="L37" s="38" t="s">
        <v>210</v>
      </c>
      <c r="M37" s="91"/>
      <c r="N37" s="23">
        <v>52980795.31000001</v>
      </c>
      <c r="Q37" s="38"/>
      <c r="R37" s="38"/>
    </row>
    <row r="38" spans="12:18" s="23" customFormat="1">
      <c r="L38" s="38" t="s">
        <v>211</v>
      </c>
      <c r="M38" s="91"/>
      <c r="N38" s="23">
        <v>2473394.3899999997</v>
      </c>
      <c r="Q38" s="38"/>
      <c r="R38" s="38"/>
    </row>
    <row r="39" spans="12:18" s="23" customFormat="1">
      <c r="L39" s="38"/>
      <c r="M39" s="91"/>
      <c r="N39" s="23">
        <v>50507400.920000009</v>
      </c>
      <c r="Q39" s="38"/>
      <c r="R39" s="38"/>
    </row>
    <row r="40" spans="12:18" s="23" customFormat="1">
      <c r="L40" s="38"/>
      <c r="M40" s="91"/>
      <c r="Q40" s="38"/>
      <c r="R40" s="38"/>
    </row>
    <row r="41" spans="12:18" s="23" customFormat="1">
      <c r="L41" s="38"/>
      <c r="M41" s="91"/>
      <c r="Q41" s="38"/>
      <c r="R41" s="38"/>
    </row>
    <row r="42" spans="12:18" s="23" customFormat="1">
      <c r="L42" s="38"/>
      <c r="M42" s="91"/>
      <c r="Q42" s="38"/>
      <c r="R42" s="38"/>
    </row>
    <row r="43" spans="12:18" s="23" customFormat="1">
      <c r="L43" s="38"/>
      <c r="M43" s="91"/>
      <c r="Q43" s="38"/>
      <c r="R43" s="38"/>
    </row>
    <row r="44" spans="12:18" s="23" customFormat="1">
      <c r="L44" s="38"/>
      <c r="M44" s="91"/>
      <c r="Q44" s="38"/>
      <c r="R44" s="38"/>
    </row>
    <row r="45" spans="12:18" s="23" customFormat="1">
      <c r="L45" s="38"/>
      <c r="M45" s="91"/>
      <c r="Q45" s="38"/>
      <c r="R45" s="38"/>
    </row>
    <row r="46" spans="12:18" s="23" customFormat="1">
      <c r="L46" s="38"/>
      <c r="M46" s="91"/>
      <c r="Q46" s="38"/>
      <c r="R46" s="38"/>
    </row>
    <row r="47" spans="12:18" s="23" customFormat="1">
      <c r="L47" s="38"/>
      <c r="M47" s="91"/>
      <c r="Q47" s="38"/>
      <c r="R47" s="38"/>
    </row>
    <row r="48" spans="12:18" s="23" customFormat="1">
      <c r="L48" s="38"/>
      <c r="M48" s="91"/>
      <c r="Q48" s="38"/>
      <c r="R48" s="38"/>
    </row>
    <row r="49" spans="12:18" s="23" customFormat="1">
      <c r="L49" s="38"/>
      <c r="M49" s="91"/>
      <c r="Q49" s="38"/>
      <c r="R49" s="38"/>
    </row>
    <row r="50" spans="12:18" s="23" customFormat="1">
      <c r="L50" s="38"/>
      <c r="M50" s="91"/>
      <c r="Q50" s="38"/>
      <c r="R50" s="38"/>
    </row>
    <row r="51" spans="12:18" s="23" customFormat="1">
      <c r="L51" s="38"/>
      <c r="M51" s="91"/>
      <c r="Q51" s="38"/>
      <c r="R51" s="38"/>
    </row>
    <row r="52" spans="12:18" s="23" customFormat="1">
      <c r="L52" s="38"/>
      <c r="M52" s="91"/>
      <c r="Q52" s="38"/>
      <c r="R52" s="38"/>
    </row>
    <row r="53" spans="12:18" s="23" customFormat="1">
      <c r="L53" s="38"/>
      <c r="M53" s="91"/>
      <c r="Q53" s="38"/>
      <c r="R53" s="38"/>
    </row>
  </sheetData>
  <mergeCells count="3">
    <mergeCell ref="B3:L3"/>
    <mergeCell ref="N3:Q3"/>
    <mergeCell ref="A4:A5"/>
  </mergeCells>
  <phoneticPr fontId="2" type="noConversion"/>
  <pageMargins left="0.78740157480314965" right="0" top="0.47244094488188981" bottom="0.39370078740157483" header="0" footer="0"/>
  <pageSetup paperSize="9" scale="53" orientation="landscape" r:id="rId1"/>
  <headerFooter alignWithMargins="0"/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8"/>
  <sheetViews>
    <sheetView view="pageBreakPreview" zoomScale="90" zoomScaleNormal="100" zoomScaleSheetLayoutView="90" workbookViewId="0">
      <pane xSplit="2" ySplit="3" topLeftCell="C4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21.75"/>
  <cols>
    <col min="1" max="1" width="5.42578125" style="330" customWidth="1"/>
    <col min="2" max="2" width="51.140625" style="350" customWidth="1"/>
    <col min="3" max="3" width="15.5703125" style="340" customWidth="1"/>
    <col min="4" max="5" width="14.85546875" style="340" customWidth="1"/>
    <col min="6" max="6" width="15.85546875" style="340" customWidth="1"/>
    <col min="7" max="7" width="11.85546875" style="346" customWidth="1"/>
    <col min="8" max="8" width="21.28515625" style="349" customWidth="1"/>
    <col min="9" max="9" width="14.7109375" style="330" customWidth="1"/>
    <col min="10" max="10" width="14.140625" style="330" customWidth="1"/>
    <col min="11" max="11" width="14.28515625" style="330" customWidth="1"/>
    <col min="12" max="12" width="14.7109375" style="330" customWidth="1"/>
    <col min="13" max="13" width="15" style="330" customWidth="1"/>
    <col min="14" max="14" width="28.28515625" style="330" bestFit="1" customWidth="1"/>
    <col min="15" max="17" width="9" style="330"/>
    <col min="18" max="18" width="12" style="330" bestFit="1" customWidth="1"/>
    <col min="19" max="19" width="11" style="330" bestFit="1" customWidth="1"/>
    <col min="20" max="16384" width="9" style="330"/>
  </cols>
  <sheetData>
    <row r="1" spans="1:17" s="319" customFormat="1">
      <c r="A1" s="313" t="s">
        <v>445</v>
      </c>
      <c r="B1" s="314"/>
      <c r="C1" s="315"/>
      <c r="D1" s="316"/>
      <c r="E1" s="316"/>
      <c r="F1" s="316"/>
      <c r="G1" s="317"/>
      <c r="H1" s="318"/>
    </row>
    <row r="2" spans="1:17" s="319" customFormat="1" ht="22.5" thickBot="1">
      <c r="B2" s="320"/>
      <c r="C2" s="321" t="s">
        <v>279</v>
      </c>
      <c r="D2" s="321" t="s">
        <v>280</v>
      </c>
      <c r="E2" s="321" t="s">
        <v>281</v>
      </c>
      <c r="F2" s="316"/>
      <c r="G2" s="317"/>
      <c r="H2" s="318"/>
      <c r="I2" s="322" t="s">
        <v>100</v>
      </c>
    </row>
    <row r="3" spans="1:17" s="319" customFormat="1" ht="24" thickBot="1">
      <c r="A3" s="1282" t="s">
        <v>360</v>
      </c>
      <c r="B3" s="1283"/>
      <c r="C3" s="1284" t="s">
        <v>51</v>
      </c>
      <c r="D3" s="1284" t="s">
        <v>53</v>
      </c>
      <c r="E3" s="1284" t="s">
        <v>61</v>
      </c>
      <c r="F3" s="1284" t="s">
        <v>62</v>
      </c>
      <c r="G3" s="1285" t="s">
        <v>64</v>
      </c>
      <c r="H3" s="1286" t="s">
        <v>65</v>
      </c>
      <c r="I3" s="1287" t="s">
        <v>69</v>
      </c>
      <c r="J3" s="1288" t="s">
        <v>270</v>
      </c>
      <c r="K3" s="1289" t="s">
        <v>361</v>
      </c>
      <c r="L3" s="687">
        <v>0</v>
      </c>
      <c r="M3" s="323"/>
      <c r="N3" s="323"/>
    </row>
    <row r="4" spans="1:17" ht="19.5" customHeight="1">
      <c r="A4" s="1657" t="s">
        <v>63</v>
      </c>
      <c r="B4" s="324"/>
      <c r="C4" s="325"/>
      <c r="D4" s="325"/>
      <c r="E4" s="325"/>
      <c r="F4" s="325"/>
      <c r="G4" s="326"/>
      <c r="H4" s="327"/>
      <c r="I4" s="328"/>
      <c r="J4" s="968"/>
      <c r="K4" s="579"/>
      <c r="L4" s="329"/>
      <c r="M4" s="329"/>
      <c r="N4" s="329"/>
    </row>
    <row r="5" spans="1:17" s="333" customFormat="1" ht="24.95" customHeight="1">
      <c r="A5" s="1290" t="s">
        <v>503</v>
      </c>
      <c r="B5" s="1291"/>
      <c r="C5" s="1292">
        <v>50279971.20730263</v>
      </c>
      <c r="D5" s="1292">
        <v>3412355.74</v>
      </c>
      <c r="E5" s="1292">
        <v>1771424.1</v>
      </c>
      <c r="F5" s="1292">
        <v>55463751.047302634</v>
      </c>
      <c r="G5" s="1293"/>
      <c r="H5" s="1294"/>
      <c r="I5" s="1295"/>
      <c r="J5" s="1296">
        <v>100.00000000000001</v>
      </c>
      <c r="K5" s="1296">
        <v>100</v>
      </c>
      <c r="L5" s="331">
        <v>55463751.047302634</v>
      </c>
      <c r="M5" s="331"/>
      <c r="N5" s="331"/>
      <c r="Q5" s="490"/>
    </row>
    <row r="6" spans="1:17" ht="24" customHeight="1">
      <c r="A6" s="947">
        <v>800</v>
      </c>
      <c r="B6" s="730" t="s">
        <v>282</v>
      </c>
      <c r="C6" s="539">
        <v>8085019.3701342614</v>
      </c>
      <c r="D6" s="539">
        <v>548706.80299200001</v>
      </c>
      <c r="E6" s="539">
        <v>284844.99527999997</v>
      </c>
      <c r="F6" s="540">
        <v>8918571.1684062611</v>
      </c>
      <c r="G6" s="541">
        <v>1</v>
      </c>
      <c r="H6" s="542" t="s">
        <v>1</v>
      </c>
      <c r="I6" s="955">
        <v>8918571.1684062611</v>
      </c>
      <c r="J6" s="969">
        <v>16.489999999999998</v>
      </c>
      <c r="K6" s="937">
        <v>16.079999999999998</v>
      </c>
      <c r="L6" s="570">
        <v>18.68</v>
      </c>
      <c r="M6" s="570">
        <v>17.48</v>
      </c>
      <c r="N6" s="329"/>
      <c r="Q6" s="543"/>
    </row>
    <row r="7" spans="1:17" ht="24" customHeight="1">
      <c r="A7" s="948">
        <v>801</v>
      </c>
      <c r="B7" s="731" t="s">
        <v>283</v>
      </c>
      <c r="C7" s="334">
        <v>8592847.0793280192</v>
      </c>
      <c r="D7" s="334">
        <v>583171.59596599999</v>
      </c>
      <c r="E7" s="334">
        <v>302736.37869000004</v>
      </c>
      <c r="F7" s="335">
        <v>9478755.0539840199</v>
      </c>
      <c r="G7" s="336">
        <v>4</v>
      </c>
      <c r="H7" s="337" t="s">
        <v>20</v>
      </c>
      <c r="I7" s="956">
        <v>2369688.763496005</v>
      </c>
      <c r="J7" s="970">
        <v>18.559999999999999</v>
      </c>
      <c r="K7" s="938">
        <v>17.09</v>
      </c>
      <c r="L7" s="570">
        <v>18.68</v>
      </c>
      <c r="M7" s="570">
        <v>15.05</v>
      </c>
      <c r="N7" s="329"/>
      <c r="Q7" s="544"/>
    </row>
    <row r="8" spans="1:17" ht="24" customHeight="1">
      <c r="A8" s="948">
        <v>802</v>
      </c>
      <c r="B8" s="731" t="s">
        <v>284</v>
      </c>
      <c r="C8" s="334">
        <v>5555936.8184069404</v>
      </c>
      <c r="D8" s="334">
        <v>377065.30927000009</v>
      </c>
      <c r="E8" s="334">
        <v>195742.36305000004</v>
      </c>
      <c r="F8" s="335">
        <v>6128744.4907269403</v>
      </c>
      <c r="G8" s="336">
        <v>18</v>
      </c>
      <c r="H8" s="337" t="s">
        <v>1</v>
      </c>
      <c r="I8" s="956">
        <v>340485.80504038557</v>
      </c>
      <c r="J8" s="970">
        <v>12.89</v>
      </c>
      <c r="K8" s="938">
        <v>11.05</v>
      </c>
      <c r="L8" s="570">
        <v>16.48</v>
      </c>
      <c r="M8" s="570">
        <v>15.53</v>
      </c>
      <c r="N8" s="329"/>
      <c r="Q8" s="544"/>
    </row>
    <row r="9" spans="1:17" ht="24" customHeight="1">
      <c r="A9" s="948">
        <v>803</v>
      </c>
      <c r="B9" s="731" t="s">
        <v>285</v>
      </c>
      <c r="C9" s="334">
        <v>4042509.6850671307</v>
      </c>
      <c r="D9" s="334">
        <v>274353.40149600001</v>
      </c>
      <c r="E9" s="334">
        <v>142422.49763999999</v>
      </c>
      <c r="F9" s="335">
        <v>4459285.5842031306</v>
      </c>
      <c r="G9" s="545">
        <v>26</v>
      </c>
      <c r="H9" s="337" t="s">
        <v>21</v>
      </c>
      <c r="I9" s="956">
        <v>171510.98400781272</v>
      </c>
      <c r="J9" s="970">
        <v>7.73</v>
      </c>
      <c r="K9" s="938">
        <v>8.0399999999999991</v>
      </c>
      <c r="L9" s="570">
        <v>7.69</v>
      </c>
      <c r="M9" s="570">
        <v>10.19</v>
      </c>
      <c r="N9" s="329"/>
      <c r="Q9" s="544"/>
    </row>
    <row r="10" spans="1:17" ht="24" customHeight="1">
      <c r="A10" s="948">
        <v>804</v>
      </c>
      <c r="B10" s="731" t="s">
        <v>286</v>
      </c>
      <c r="C10" s="334">
        <v>4042509.6850671307</v>
      </c>
      <c r="D10" s="334">
        <v>274353.40149600001</v>
      </c>
      <c r="E10" s="334">
        <v>142422.49763999999</v>
      </c>
      <c r="F10" s="335">
        <v>4459285.5842031306</v>
      </c>
      <c r="G10" s="336">
        <v>12</v>
      </c>
      <c r="H10" s="337" t="s">
        <v>20</v>
      </c>
      <c r="I10" s="956">
        <v>371607.13201692753</v>
      </c>
      <c r="J10" s="970">
        <v>9.2799999999999994</v>
      </c>
      <c r="K10" s="938">
        <v>8.0399999999999991</v>
      </c>
      <c r="L10" s="570">
        <v>6.59</v>
      </c>
      <c r="M10" s="570">
        <v>4.8499999999999996</v>
      </c>
      <c r="N10" s="329"/>
      <c r="Q10" s="544"/>
    </row>
    <row r="11" spans="1:17" ht="24" customHeight="1">
      <c r="A11" s="948">
        <v>805</v>
      </c>
      <c r="B11" s="731" t="s">
        <v>287</v>
      </c>
      <c r="C11" s="334">
        <v>3534681.9758733748</v>
      </c>
      <c r="D11" s="334">
        <v>239888.60852200002</v>
      </c>
      <c r="E11" s="334">
        <v>124531.11423000001</v>
      </c>
      <c r="F11" s="335">
        <v>3899101.6986253751</v>
      </c>
      <c r="G11" s="336">
        <v>16</v>
      </c>
      <c r="H11" s="337" t="s">
        <v>20</v>
      </c>
      <c r="I11" s="956">
        <v>243693.85616408594</v>
      </c>
      <c r="J11" s="970">
        <v>8.25</v>
      </c>
      <c r="K11" s="938">
        <v>7.03</v>
      </c>
      <c r="L11" s="570">
        <v>5.49</v>
      </c>
      <c r="M11" s="570">
        <v>3.88</v>
      </c>
      <c r="N11" s="329"/>
      <c r="Q11" s="544"/>
    </row>
    <row r="12" spans="1:17" ht="24" customHeight="1">
      <c r="A12" s="948">
        <v>806</v>
      </c>
      <c r="B12" s="731" t="s">
        <v>288</v>
      </c>
      <c r="C12" s="334">
        <v>9095646.7914010454</v>
      </c>
      <c r="D12" s="334">
        <v>617295.15336600004</v>
      </c>
      <c r="E12" s="334">
        <v>320450.61969000002</v>
      </c>
      <c r="F12" s="335">
        <v>10033392.564457044</v>
      </c>
      <c r="G12" s="336">
        <v>40</v>
      </c>
      <c r="H12" s="337" t="s">
        <v>20</v>
      </c>
      <c r="I12" s="956">
        <v>250834.81411142609</v>
      </c>
      <c r="J12" s="970">
        <v>18.559999999999999</v>
      </c>
      <c r="K12" s="938">
        <v>18.09</v>
      </c>
      <c r="L12" s="570">
        <v>19.78</v>
      </c>
      <c r="M12" s="570">
        <v>10.68</v>
      </c>
      <c r="N12" s="329"/>
      <c r="Q12" s="544"/>
    </row>
    <row r="13" spans="1:17" ht="24" customHeight="1">
      <c r="A13" s="748"/>
      <c r="B13" s="749" t="s">
        <v>374</v>
      </c>
      <c r="C13" s="750">
        <v>1020683.4155082435</v>
      </c>
      <c r="D13" s="750">
        <v>69270.821522000013</v>
      </c>
      <c r="E13" s="750">
        <v>35959.909230000005</v>
      </c>
      <c r="F13" s="751">
        <v>1125914.1462602436</v>
      </c>
      <c r="G13" s="752">
        <v>3</v>
      </c>
      <c r="H13" s="753" t="s">
        <v>20</v>
      </c>
      <c r="I13" s="957">
        <v>375304.71542008122</v>
      </c>
      <c r="J13" s="970">
        <v>2.06</v>
      </c>
      <c r="K13" s="938">
        <v>2.0300000000000002</v>
      </c>
      <c r="L13" s="571">
        <v>1.1000000000000001</v>
      </c>
      <c r="M13" s="571">
        <v>9.7100000000000009</v>
      </c>
      <c r="N13" s="546"/>
      <c r="Q13" s="491"/>
    </row>
    <row r="14" spans="1:17" ht="24" customHeight="1">
      <c r="A14" s="547"/>
      <c r="B14" s="633" t="s">
        <v>245</v>
      </c>
      <c r="C14" s="334">
        <v>1256999.2801825658</v>
      </c>
      <c r="D14" s="334">
        <v>85308.89350000002</v>
      </c>
      <c r="E14" s="334">
        <v>44285.602500000001</v>
      </c>
      <c r="F14" s="335">
        <v>1386593.7761825658</v>
      </c>
      <c r="G14" s="336">
        <v>1</v>
      </c>
      <c r="H14" s="337" t="s">
        <v>1</v>
      </c>
      <c r="I14" s="956">
        <v>1386593.7761825658</v>
      </c>
      <c r="J14" s="970">
        <v>3.09</v>
      </c>
      <c r="K14" s="938">
        <v>2.5</v>
      </c>
      <c r="L14" s="572">
        <v>1.1000000000000001</v>
      </c>
      <c r="M14" s="572">
        <v>3.88</v>
      </c>
      <c r="N14" s="546"/>
      <c r="Q14" s="548"/>
    </row>
    <row r="15" spans="1:17" ht="24" customHeight="1" thickBot="1">
      <c r="A15" s="754"/>
      <c r="B15" s="749" t="s">
        <v>315</v>
      </c>
      <c r="C15" s="750">
        <v>1518455.1304605391</v>
      </c>
      <c r="D15" s="750">
        <v>103053.143348</v>
      </c>
      <c r="E15" s="750">
        <v>53497.007819999999</v>
      </c>
      <c r="F15" s="751">
        <v>1675005.2816285391</v>
      </c>
      <c r="G15" s="752">
        <v>1</v>
      </c>
      <c r="H15" s="753" t="s">
        <v>1</v>
      </c>
      <c r="I15" s="957">
        <v>1675005.2816285391</v>
      </c>
      <c r="J15" s="970">
        <v>3.09</v>
      </c>
      <c r="K15" s="938">
        <v>3.0199999999999996</v>
      </c>
      <c r="L15" s="546">
        <v>1.1000000000000001</v>
      </c>
      <c r="M15" s="546">
        <v>2.92</v>
      </c>
      <c r="N15" s="546"/>
      <c r="Q15" s="549"/>
    </row>
    <row r="16" spans="1:17" ht="22.5" thickBot="1">
      <c r="A16" s="755"/>
      <c r="B16" s="954" t="s">
        <v>407</v>
      </c>
      <c r="C16" s="904">
        <v>3534681.9758733748</v>
      </c>
      <c r="D16" s="904">
        <v>239888.60852200002</v>
      </c>
      <c r="E16" s="904">
        <v>124531.11423000001</v>
      </c>
      <c r="F16" s="905">
        <v>3899101.6986253751</v>
      </c>
      <c r="G16" s="906">
        <v>1</v>
      </c>
      <c r="H16" s="907" t="s">
        <v>1</v>
      </c>
      <c r="I16" s="958">
        <v>3899101.6986253751</v>
      </c>
      <c r="J16" s="1030">
        <v>0</v>
      </c>
      <c r="K16" s="1264">
        <v>7.03</v>
      </c>
      <c r="L16" s="546">
        <v>3.31</v>
      </c>
      <c r="M16" s="546">
        <v>5.83</v>
      </c>
      <c r="N16" s="546"/>
      <c r="Q16" s="546"/>
    </row>
    <row r="17" spans="1:15" ht="24.95" customHeight="1">
      <c r="A17" s="1636" t="s">
        <v>502</v>
      </c>
      <c r="B17" s="324"/>
      <c r="C17" s="1297">
        <v>1243453.3707565791</v>
      </c>
      <c r="D17" s="1297">
        <v>626619.66</v>
      </c>
      <c r="E17" s="1297">
        <v>156916.58000000002</v>
      </c>
      <c r="F17" s="1297">
        <v>2026989.6107565793</v>
      </c>
      <c r="G17" s="1298"/>
      <c r="H17" s="327"/>
      <c r="I17" s="1299"/>
      <c r="J17" s="1300">
        <v>100</v>
      </c>
      <c r="K17" s="1301">
        <v>100</v>
      </c>
      <c r="L17" s="331">
        <v>2026989.6107565789</v>
      </c>
      <c r="M17" s="331"/>
      <c r="N17" s="331"/>
    </row>
    <row r="18" spans="1:15" ht="19.5" customHeight="1" thickBot="1">
      <c r="A18" s="939">
        <v>807</v>
      </c>
      <c r="B18" s="1524" t="s">
        <v>160</v>
      </c>
      <c r="C18" s="940">
        <v>1243453.3707565791</v>
      </c>
      <c r="D18" s="940">
        <v>626619.66</v>
      </c>
      <c r="E18" s="940">
        <v>156916.58000000002</v>
      </c>
      <c r="F18" s="343">
        <v>2026989.6107565793</v>
      </c>
      <c r="G18" s="941">
        <v>5</v>
      </c>
      <c r="H18" s="942" t="s">
        <v>1</v>
      </c>
      <c r="I18" s="959">
        <v>405397.92215131584</v>
      </c>
      <c r="J18" s="971">
        <v>100</v>
      </c>
      <c r="K18" s="943">
        <v>100</v>
      </c>
      <c r="L18" s="546"/>
      <c r="M18" s="546"/>
      <c r="N18" s="546"/>
      <c r="O18" s="554"/>
    </row>
    <row r="19" spans="1:15" s="333" customFormat="1" ht="24.95" customHeight="1">
      <c r="A19" s="1637" t="s">
        <v>511</v>
      </c>
      <c r="B19" s="324"/>
      <c r="C19" s="1297">
        <v>16711568.85151316</v>
      </c>
      <c r="D19" s="1297">
        <v>1162454.02</v>
      </c>
      <c r="E19" s="1297">
        <v>415379.75</v>
      </c>
      <c r="F19" s="1297">
        <v>18289402.621513162</v>
      </c>
      <c r="G19" s="1302"/>
      <c r="H19" s="1303"/>
      <c r="I19" s="1299"/>
      <c r="J19" s="1300">
        <v>100</v>
      </c>
      <c r="K19" s="1301">
        <v>100.00000000000001</v>
      </c>
      <c r="L19" s="331"/>
      <c r="M19" s="331"/>
      <c r="N19" s="331"/>
      <c r="O19" s="332"/>
    </row>
    <row r="20" spans="1:15" ht="19.5" customHeight="1">
      <c r="A20" s="944">
        <v>500</v>
      </c>
      <c r="B20" s="634" t="s">
        <v>127</v>
      </c>
      <c r="C20" s="635">
        <v>3156815.3560508359</v>
      </c>
      <c r="D20" s="635">
        <v>219587.56437800001</v>
      </c>
      <c r="E20" s="635">
        <v>78465.234775000004</v>
      </c>
      <c r="F20" s="636">
        <v>3454868.1552038356</v>
      </c>
      <c r="G20" s="637">
        <v>8</v>
      </c>
      <c r="H20" s="638" t="s">
        <v>1</v>
      </c>
      <c r="I20" s="960">
        <v>431858.51940047945</v>
      </c>
      <c r="J20" s="972">
        <v>16.78</v>
      </c>
      <c r="K20" s="639">
        <v>18.89</v>
      </c>
      <c r="L20" s="546"/>
      <c r="M20" s="546"/>
      <c r="N20" s="546"/>
    </row>
    <row r="21" spans="1:15" ht="19.5" customHeight="1">
      <c r="A21" s="945">
        <v>501</v>
      </c>
      <c r="B21" s="640" t="s">
        <v>227</v>
      </c>
      <c r="C21" s="629">
        <v>3148459.5716250795</v>
      </c>
      <c r="D21" s="629">
        <v>219006.33736800001</v>
      </c>
      <c r="E21" s="629">
        <v>78257.544900000008</v>
      </c>
      <c r="F21" s="630">
        <v>3445723.4538930794</v>
      </c>
      <c r="G21" s="545">
        <v>7</v>
      </c>
      <c r="H21" s="631" t="s">
        <v>1</v>
      </c>
      <c r="I21" s="961">
        <v>492246.20769901137</v>
      </c>
      <c r="J21" s="973">
        <v>13.42</v>
      </c>
      <c r="K21" s="641">
        <v>18.84</v>
      </c>
      <c r="L21" s="546"/>
      <c r="M21" s="546"/>
      <c r="N21" s="546"/>
    </row>
    <row r="22" spans="1:15" ht="19.5" customHeight="1">
      <c r="A22" s="945">
        <v>502</v>
      </c>
      <c r="B22" s="642" t="s">
        <v>129</v>
      </c>
      <c r="C22" s="629">
        <v>2939564.9609811651</v>
      </c>
      <c r="D22" s="629">
        <v>204475.66211800001</v>
      </c>
      <c r="E22" s="629">
        <v>73065.298024999996</v>
      </c>
      <c r="F22" s="630">
        <v>3217105.9211241649</v>
      </c>
      <c r="G22" s="545">
        <v>5</v>
      </c>
      <c r="H22" s="631" t="s">
        <v>1</v>
      </c>
      <c r="I22" s="961">
        <v>643421.18422483304</v>
      </c>
      <c r="J22" s="973">
        <v>18.12</v>
      </c>
      <c r="K22" s="641">
        <v>17.59</v>
      </c>
      <c r="L22" s="546"/>
      <c r="M22" s="546"/>
      <c r="N22" s="546"/>
    </row>
    <row r="23" spans="1:15" ht="19.5" customHeight="1">
      <c r="A23" s="945">
        <v>503</v>
      </c>
      <c r="B23" s="640" t="s">
        <v>228</v>
      </c>
      <c r="C23" s="629">
        <v>2981343.8831099481</v>
      </c>
      <c r="D23" s="629">
        <v>207381.79716800002</v>
      </c>
      <c r="E23" s="629">
        <v>74103.747400000007</v>
      </c>
      <c r="F23" s="630">
        <v>3262829.4276779485</v>
      </c>
      <c r="G23" s="545">
        <v>5</v>
      </c>
      <c r="H23" s="631" t="s">
        <v>1</v>
      </c>
      <c r="I23" s="961">
        <v>652565.88553558965</v>
      </c>
      <c r="J23" s="973">
        <v>20.13</v>
      </c>
      <c r="K23" s="641">
        <v>17.84</v>
      </c>
      <c r="L23" s="546"/>
      <c r="M23" s="546"/>
      <c r="N23" s="546"/>
    </row>
    <row r="24" spans="1:15" ht="19.5" customHeight="1">
      <c r="A24" s="945">
        <v>504</v>
      </c>
      <c r="B24" s="640" t="s">
        <v>229</v>
      </c>
      <c r="C24" s="629">
        <v>2688891.4282084676</v>
      </c>
      <c r="D24" s="629">
        <v>187038.851818</v>
      </c>
      <c r="E24" s="629">
        <v>66834.601775000003</v>
      </c>
      <c r="F24" s="630">
        <v>2942764.8818014674</v>
      </c>
      <c r="G24" s="545">
        <v>3</v>
      </c>
      <c r="H24" s="631" t="s">
        <v>1</v>
      </c>
      <c r="I24" s="961">
        <v>980921.6272671558</v>
      </c>
      <c r="J24" s="973">
        <v>23.49</v>
      </c>
      <c r="K24" s="641">
        <v>16.09</v>
      </c>
      <c r="L24" s="546"/>
      <c r="M24" s="546"/>
      <c r="N24" s="546"/>
    </row>
    <row r="25" spans="1:15" s="538" customFormat="1" ht="22.5" thickBot="1">
      <c r="A25" s="706">
        <v>505</v>
      </c>
      <c r="B25" s="732" t="s">
        <v>298</v>
      </c>
      <c r="C25" s="643">
        <v>1796493.6515376649</v>
      </c>
      <c r="D25" s="643">
        <v>124963.80714999999</v>
      </c>
      <c r="E25" s="643">
        <v>44653.323125000003</v>
      </c>
      <c r="F25" s="644">
        <v>1966110.7818126651</v>
      </c>
      <c r="G25" s="645">
        <v>16</v>
      </c>
      <c r="H25" s="646" t="s">
        <v>1</v>
      </c>
      <c r="I25" s="962">
        <v>122881.92386329157</v>
      </c>
      <c r="J25" s="974">
        <v>8.06</v>
      </c>
      <c r="K25" s="647">
        <v>10.75</v>
      </c>
      <c r="L25" s="573"/>
      <c r="M25" s="573"/>
      <c r="N25" s="555" t="s">
        <v>289</v>
      </c>
    </row>
    <row r="26" spans="1:15" s="333" customFormat="1">
      <c r="A26" s="1316" t="s">
        <v>512</v>
      </c>
      <c r="B26" s="1304"/>
      <c r="C26" s="1297">
        <v>63139866.437006578</v>
      </c>
      <c r="D26" s="1297">
        <v>4401160.1400000006</v>
      </c>
      <c r="E26" s="1297">
        <v>1724237.3699999996</v>
      </c>
      <c r="F26" s="1297">
        <v>69265263.947006583</v>
      </c>
      <c r="G26" s="1302"/>
      <c r="H26" s="1305"/>
      <c r="I26" s="1306"/>
      <c r="J26" s="1307">
        <v>99.999999999999986</v>
      </c>
      <c r="K26" s="1308">
        <v>99.999999999999986</v>
      </c>
      <c r="L26" s="341">
        <v>69265263.947006568</v>
      </c>
      <c r="M26" s="341"/>
      <c r="N26" s="341"/>
    </row>
    <row r="27" spans="1:15" ht="24" customHeight="1">
      <c r="A27" s="556">
        <v>901</v>
      </c>
      <c r="B27" s="557" t="s">
        <v>377</v>
      </c>
      <c r="C27" s="539">
        <v>9142652.6600785535</v>
      </c>
      <c r="D27" s="539">
        <v>637287.9882720001</v>
      </c>
      <c r="E27" s="539">
        <v>249669.57117599994</v>
      </c>
      <c r="F27" s="540">
        <v>10029610.219526554</v>
      </c>
      <c r="G27" s="541">
        <v>7</v>
      </c>
      <c r="H27" s="542" t="s">
        <v>7</v>
      </c>
      <c r="I27" s="955">
        <v>1432801.4599323648</v>
      </c>
      <c r="J27" s="733">
        <v>14.4</v>
      </c>
      <c r="K27" s="733">
        <v>14.48</v>
      </c>
      <c r="L27" s="574"/>
      <c r="M27" s="574"/>
      <c r="N27" s="558"/>
      <c r="O27" s="554"/>
    </row>
    <row r="28" spans="1:15" ht="24" customHeight="1">
      <c r="A28" s="559">
        <v>902</v>
      </c>
      <c r="B28" s="560" t="s">
        <v>26</v>
      </c>
      <c r="C28" s="334">
        <v>3598972.386909375</v>
      </c>
      <c r="D28" s="334">
        <v>250866.12798000005</v>
      </c>
      <c r="E28" s="334">
        <v>98281.530089999971</v>
      </c>
      <c r="F28" s="335">
        <v>3948120.0449793749</v>
      </c>
      <c r="G28" s="336">
        <v>2</v>
      </c>
      <c r="H28" s="337" t="s">
        <v>1</v>
      </c>
      <c r="I28" s="1256">
        <v>1974060.0224896874</v>
      </c>
      <c r="J28" s="734">
        <v>5.3</v>
      </c>
      <c r="K28" s="734">
        <v>5.7</v>
      </c>
      <c r="L28" s="574"/>
      <c r="M28" s="574"/>
      <c r="N28" s="558"/>
      <c r="O28" s="554"/>
    </row>
    <row r="29" spans="1:15" ht="24" customHeight="1">
      <c r="A29" s="561">
        <v>903</v>
      </c>
      <c r="B29" s="505" t="s">
        <v>378</v>
      </c>
      <c r="C29" s="334">
        <v>5227980.9409841439</v>
      </c>
      <c r="D29" s="334">
        <v>364416.05959200003</v>
      </c>
      <c r="E29" s="334">
        <v>142766.85423599996</v>
      </c>
      <c r="F29" s="335">
        <v>5735163.8548121443</v>
      </c>
      <c r="G29" s="336">
        <v>4</v>
      </c>
      <c r="H29" s="337" t="s">
        <v>7</v>
      </c>
      <c r="I29" s="1256">
        <v>1433790.9637030361</v>
      </c>
      <c r="J29" s="734">
        <v>8.2799999999999994</v>
      </c>
      <c r="K29" s="734">
        <v>8.2799999999999994</v>
      </c>
      <c r="L29" s="574"/>
      <c r="M29" s="574"/>
      <c r="N29" s="558"/>
      <c r="O29" s="554"/>
    </row>
    <row r="30" spans="1:15" ht="24" customHeight="1">
      <c r="A30" s="559">
        <v>904</v>
      </c>
      <c r="B30" s="560" t="s">
        <v>27</v>
      </c>
      <c r="C30" s="334">
        <v>5366888.6471455591</v>
      </c>
      <c r="D30" s="334">
        <v>374098.61190000008</v>
      </c>
      <c r="E30" s="334">
        <v>146560.17644999997</v>
      </c>
      <c r="F30" s="335">
        <v>5887547.4354955591</v>
      </c>
      <c r="G30" s="339">
        <v>3</v>
      </c>
      <c r="H30" s="337" t="s">
        <v>1</v>
      </c>
      <c r="I30" s="1256">
        <v>1962515.8118318531</v>
      </c>
      <c r="J30" s="734">
        <v>8</v>
      </c>
      <c r="K30" s="734">
        <v>8.5</v>
      </c>
      <c r="L30" s="574"/>
      <c r="M30" s="574"/>
      <c r="N30" s="558"/>
      <c r="O30" s="554"/>
    </row>
    <row r="31" spans="1:15" ht="24" customHeight="1">
      <c r="A31" s="561">
        <v>905</v>
      </c>
      <c r="B31" s="505" t="s">
        <v>379</v>
      </c>
      <c r="C31" s="334">
        <v>9142652.6600785535</v>
      </c>
      <c r="D31" s="334">
        <v>637287.9882720001</v>
      </c>
      <c r="E31" s="334">
        <v>249669.57117599994</v>
      </c>
      <c r="F31" s="335">
        <v>10029610.219526554</v>
      </c>
      <c r="G31" s="336">
        <v>7</v>
      </c>
      <c r="H31" s="337" t="s">
        <v>7</v>
      </c>
      <c r="I31" s="1256">
        <v>1432801.4599323648</v>
      </c>
      <c r="J31" s="734">
        <v>14.4</v>
      </c>
      <c r="K31" s="734">
        <v>14.48</v>
      </c>
      <c r="L31" s="574"/>
      <c r="M31" s="574"/>
      <c r="N31" s="558"/>
      <c r="O31" s="554"/>
    </row>
    <row r="32" spans="1:15" ht="24" customHeight="1">
      <c r="A32" s="559">
        <v>906</v>
      </c>
      <c r="B32" s="560" t="s">
        <v>28</v>
      </c>
      <c r="C32" s="334">
        <v>3598972.386909375</v>
      </c>
      <c r="D32" s="334">
        <v>250866.12798000005</v>
      </c>
      <c r="E32" s="334">
        <v>98281.530089999971</v>
      </c>
      <c r="F32" s="335">
        <v>3948120.0449793749</v>
      </c>
      <c r="G32" s="336">
        <v>2</v>
      </c>
      <c r="H32" s="337" t="s">
        <v>1</v>
      </c>
      <c r="I32" s="1256">
        <v>1974060.0224896874</v>
      </c>
      <c r="J32" s="734">
        <v>5.3</v>
      </c>
      <c r="K32" s="734">
        <v>5.7</v>
      </c>
      <c r="L32" s="574"/>
      <c r="M32" s="574"/>
      <c r="N32" s="558"/>
      <c r="O32" s="554"/>
    </row>
    <row r="33" spans="1:15" ht="24" customHeight="1">
      <c r="A33" s="561">
        <v>907</v>
      </c>
      <c r="B33" s="505" t="s">
        <v>380</v>
      </c>
      <c r="C33" s="334">
        <v>2588734.5239172694</v>
      </c>
      <c r="D33" s="334">
        <v>180447.56574000002</v>
      </c>
      <c r="E33" s="334">
        <v>70693.732169999988</v>
      </c>
      <c r="F33" s="335">
        <v>2839875.8218272696</v>
      </c>
      <c r="G33" s="336">
        <v>2</v>
      </c>
      <c r="H33" s="337" t="s">
        <v>7</v>
      </c>
      <c r="I33" s="1256">
        <v>1419937.9109136348</v>
      </c>
      <c r="J33" s="734">
        <v>4.0999999999999996</v>
      </c>
      <c r="K33" s="734">
        <v>4.0999999999999996</v>
      </c>
      <c r="L33" s="574"/>
      <c r="M33" s="574"/>
      <c r="N33" s="558"/>
      <c r="O33" s="554"/>
    </row>
    <row r="34" spans="1:15" ht="24" customHeight="1">
      <c r="A34" s="559">
        <v>908</v>
      </c>
      <c r="B34" s="560" t="s">
        <v>29</v>
      </c>
      <c r="C34" s="334">
        <v>3598972.386909375</v>
      </c>
      <c r="D34" s="334">
        <v>250866.12798000005</v>
      </c>
      <c r="E34" s="334">
        <v>98281.530089999971</v>
      </c>
      <c r="F34" s="335">
        <v>3948120.0449793749</v>
      </c>
      <c r="G34" s="336">
        <v>2</v>
      </c>
      <c r="H34" s="337" t="s">
        <v>1</v>
      </c>
      <c r="I34" s="1256">
        <v>1974060.0224896874</v>
      </c>
      <c r="J34" s="734">
        <v>5.3</v>
      </c>
      <c r="K34" s="734">
        <v>5.7</v>
      </c>
      <c r="L34" s="574"/>
      <c r="M34" s="574"/>
      <c r="N34" s="558"/>
      <c r="O34" s="554"/>
    </row>
    <row r="35" spans="1:15" ht="24" customHeight="1">
      <c r="A35" s="561">
        <v>909</v>
      </c>
      <c r="B35" s="505" t="s">
        <v>381</v>
      </c>
      <c r="C35" s="334">
        <v>5177469.0478345389</v>
      </c>
      <c r="D35" s="334">
        <v>360895.13148000004</v>
      </c>
      <c r="E35" s="334">
        <v>141387.46433999998</v>
      </c>
      <c r="F35" s="335">
        <v>5679751.6436545392</v>
      </c>
      <c r="G35" s="336">
        <v>4</v>
      </c>
      <c r="H35" s="337" t="s">
        <v>7</v>
      </c>
      <c r="I35" s="1256">
        <v>1419937.9109136348</v>
      </c>
      <c r="J35" s="734">
        <v>8.2799999999999994</v>
      </c>
      <c r="K35" s="734">
        <v>8.1999999999999993</v>
      </c>
      <c r="L35" s="574"/>
      <c r="M35" s="574"/>
      <c r="N35" s="558"/>
      <c r="O35" s="554"/>
    </row>
    <row r="36" spans="1:15" ht="24" customHeight="1">
      <c r="A36" s="719">
        <v>910</v>
      </c>
      <c r="B36" s="1255" t="s">
        <v>276</v>
      </c>
      <c r="C36" s="334">
        <v>1767916.2602361841</v>
      </c>
      <c r="D36" s="334">
        <v>123232.48392000001</v>
      </c>
      <c r="E36" s="334">
        <v>48278.646359999992</v>
      </c>
      <c r="F36" s="335">
        <v>1939427.390516184</v>
      </c>
      <c r="G36" s="336">
        <v>1</v>
      </c>
      <c r="H36" s="337" t="s">
        <v>1</v>
      </c>
      <c r="I36" s="1256">
        <v>1939427.390516184</v>
      </c>
      <c r="J36" s="734">
        <v>2.67</v>
      </c>
      <c r="K36" s="734">
        <v>2.8</v>
      </c>
      <c r="L36" s="574"/>
      <c r="M36" s="574"/>
      <c r="N36" s="558"/>
      <c r="O36" s="554"/>
    </row>
    <row r="37" spans="1:15" ht="24" customHeight="1">
      <c r="A37" s="561">
        <v>911</v>
      </c>
      <c r="B37" s="505" t="s">
        <v>382</v>
      </c>
      <c r="C37" s="334">
        <v>3788391.9862203943</v>
      </c>
      <c r="D37" s="334">
        <v>264069.60840000003</v>
      </c>
      <c r="E37" s="334">
        <v>103454.24219999999</v>
      </c>
      <c r="F37" s="335">
        <v>4155915.8368203947</v>
      </c>
      <c r="G37" s="336">
        <v>3</v>
      </c>
      <c r="H37" s="337" t="s">
        <v>7</v>
      </c>
      <c r="I37" s="1256">
        <v>1385305.2789401317</v>
      </c>
      <c r="J37" s="734">
        <v>6.2</v>
      </c>
      <c r="K37" s="734">
        <v>6</v>
      </c>
      <c r="L37" s="574"/>
      <c r="M37" s="574"/>
      <c r="N37" s="558"/>
      <c r="O37" s="554"/>
    </row>
    <row r="38" spans="1:15" ht="24" customHeight="1">
      <c r="A38" s="559">
        <v>912</v>
      </c>
      <c r="B38" s="560" t="s">
        <v>158</v>
      </c>
      <c r="C38" s="334">
        <v>1767916.2602361841</v>
      </c>
      <c r="D38" s="334">
        <v>123232.48392000001</v>
      </c>
      <c r="E38" s="334">
        <v>48278.646359999992</v>
      </c>
      <c r="F38" s="335">
        <v>1939427.390516184</v>
      </c>
      <c r="G38" s="336">
        <v>1</v>
      </c>
      <c r="H38" s="337" t="s">
        <v>1</v>
      </c>
      <c r="I38" s="1256">
        <v>1939427.390516184</v>
      </c>
      <c r="J38" s="734">
        <v>2.67</v>
      </c>
      <c r="K38" s="734">
        <v>2.8</v>
      </c>
      <c r="L38" s="574"/>
      <c r="M38" s="574"/>
      <c r="N38" s="558"/>
      <c r="O38" s="554"/>
    </row>
    <row r="39" spans="1:15" ht="24" customHeight="1">
      <c r="A39" s="559">
        <v>913</v>
      </c>
      <c r="B39" s="560" t="s">
        <v>159</v>
      </c>
      <c r="C39" s="334">
        <v>1761602.2735924835</v>
      </c>
      <c r="D39" s="334">
        <v>122792.36790600001</v>
      </c>
      <c r="E39" s="334">
        <v>48106.222622999987</v>
      </c>
      <c r="F39" s="335">
        <v>1932500.8641214834</v>
      </c>
      <c r="G39" s="336">
        <v>2</v>
      </c>
      <c r="H39" s="337" t="s">
        <v>1</v>
      </c>
      <c r="I39" s="1256">
        <v>966250.4320607417</v>
      </c>
      <c r="J39" s="734">
        <v>2.7</v>
      </c>
      <c r="K39" s="734">
        <v>2.79</v>
      </c>
      <c r="L39" s="574"/>
      <c r="M39" s="575"/>
      <c r="N39" s="562"/>
      <c r="O39" s="554"/>
    </row>
    <row r="40" spans="1:15" ht="24" customHeight="1">
      <c r="A40" s="561">
        <v>914</v>
      </c>
      <c r="B40" s="688" t="s">
        <v>383</v>
      </c>
      <c r="C40" s="334">
        <v>1306995.235246036</v>
      </c>
      <c r="D40" s="334">
        <v>91104.014898000009</v>
      </c>
      <c r="E40" s="334">
        <v>35691.713558999989</v>
      </c>
      <c r="F40" s="335">
        <v>1433790.9637030361</v>
      </c>
      <c r="G40" s="336">
        <v>1</v>
      </c>
      <c r="H40" s="337" t="s">
        <v>7</v>
      </c>
      <c r="I40" s="1256">
        <v>1433790.9637030361</v>
      </c>
      <c r="J40" s="734">
        <v>2</v>
      </c>
      <c r="K40" s="734">
        <v>2.0699999999999998</v>
      </c>
      <c r="L40" s="574"/>
      <c r="M40" s="574"/>
      <c r="N40" s="546"/>
      <c r="O40" s="554"/>
    </row>
    <row r="41" spans="1:15">
      <c r="A41" s="986"/>
      <c r="B41" s="773" t="s">
        <v>470</v>
      </c>
      <c r="C41" s="750">
        <v>0</v>
      </c>
      <c r="D41" s="750">
        <v>0</v>
      </c>
      <c r="E41" s="750">
        <v>0</v>
      </c>
      <c r="F41" s="751">
        <v>0</v>
      </c>
      <c r="G41" s="752"/>
      <c r="H41" s="753"/>
      <c r="I41" s="1257" t="e">
        <v>#DIV/0!</v>
      </c>
      <c r="J41" s="975">
        <v>2.6</v>
      </c>
      <c r="K41" s="976">
        <v>0</v>
      </c>
      <c r="L41" s="574"/>
      <c r="M41" s="574"/>
      <c r="N41" s="546"/>
      <c r="O41" s="554"/>
    </row>
    <row r="42" spans="1:15">
      <c r="A42" s="986"/>
      <c r="B42" s="749" t="s">
        <v>374</v>
      </c>
      <c r="C42" s="750">
        <v>0</v>
      </c>
      <c r="D42" s="750">
        <v>0</v>
      </c>
      <c r="E42" s="750">
        <v>0</v>
      </c>
      <c r="F42" s="751">
        <v>0</v>
      </c>
      <c r="G42" s="752"/>
      <c r="H42" s="753"/>
      <c r="I42" s="1257" t="e">
        <v>#DIV/0!</v>
      </c>
      <c r="J42" s="975">
        <v>2.6</v>
      </c>
      <c r="K42" s="976">
        <v>0</v>
      </c>
      <c r="L42" s="574"/>
      <c r="M42" s="574"/>
      <c r="N42" s="546"/>
      <c r="O42" s="554"/>
    </row>
    <row r="43" spans="1:15">
      <c r="A43" s="987"/>
      <c r="B43" s="760" t="s">
        <v>471</v>
      </c>
      <c r="C43" s="750">
        <v>1767916.2602361841</v>
      </c>
      <c r="D43" s="750">
        <v>123232.48392000001</v>
      </c>
      <c r="E43" s="750">
        <v>48278.646359999992</v>
      </c>
      <c r="F43" s="751">
        <v>1939427.390516184</v>
      </c>
      <c r="G43" s="752">
        <v>1</v>
      </c>
      <c r="H43" s="753" t="s">
        <v>1</v>
      </c>
      <c r="I43" s="1257">
        <v>1939427.390516184</v>
      </c>
      <c r="J43" s="975">
        <v>2.6</v>
      </c>
      <c r="K43" s="976">
        <v>2.8</v>
      </c>
      <c r="L43" s="574"/>
      <c r="M43" s="574"/>
      <c r="N43" s="546"/>
      <c r="O43" s="554"/>
    </row>
    <row r="44" spans="1:15" ht="24" customHeight="1">
      <c r="A44" s="987"/>
      <c r="B44" s="759" t="s">
        <v>315</v>
      </c>
      <c r="C44" s="750">
        <v>1767916.2602361841</v>
      </c>
      <c r="D44" s="750">
        <v>123232.48392000001</v>
      </c>
      <c r="E44" s="750">
        <v>48278.646359999992</v>
      </c>
      <c r="F44" s="751">
        <v>1939427.390516184</v>
      </c>
      <c r="G44" s="761">
        <v>1</v>
      </c>
      <c r="H44" s="753" t="s">
        <v>1</v>
      </c>
      <c r="I44" s="957">
        <v>1939427.390516184</v>
      </c>
      <c r="J44" s="975">
        <v>2.6</v>
      </c>
      <c r="K44" s="976">
        <v>2.8</v>
      </c>
      <c r="L44" s="574"/>
      <c r="M44" s="574"/>
      <c r="N44" s="546"/>
      <c r="O44" s="554"/>
    </row>
    <row r="45" spans="1:15" ht="22.5" thickBot="1">
      <c r="A45" s="988"/>
      <c r="B45" s="756" t="s">
        <v>472</v>
      </c>
      <c r="C45" s="985">
        <v>1767916.2602361841</v>
      </c>
      <c r="D45" s="985">
        <v>123232.48392000001</v>
      </c>
      <c r="E45" s="985">
        <v>48278.646359999992</v>
      </c>
      <c r="F45" s="757">
        <v>1939427.390516184</v>
      </c>
      <c r="G45" s="762">
        <v>1</v>
      </c>
      <c r="H45" s="758" t="s">
        <v>1</v>
      </c>
      <c r="I45" s="963">
        <v>1939427.390516184</v>
      </c>
      <c r="J45" s="1031"/>
      <c r="K45" s="977">
        <v>2.8</v>
      </c>
      <c r="L45" s="574"/>
      <c r="M45" s="574"/>
      <c r="N45" s="546"/>
      <c r="O45" s="554"/>
    </row>
    <row r="46" spans="1:15" s="651" customFormat="1" ht="24" customHeight="1">
      <c r="A46" s="1638" t="s">
        <v>506</v>
      </c>
      <c r="B46" s="1309"/>
      <c r="C46" s="1310">
        <v>77003022.253848687</v>
      </c>
      <c r="D46" s="1310">
        <v>4153804.18</v>
      </c>
      <c r="E46" s="1310">
        <v>23984886.70999999</v>
      </c>
      <c r="F46" s="1310">
        <v>105141713.14384869</v>
      </c>
      <c r="G46" s="1311"/>
      <c r="H46" s="1312"/>
      <c r="I46" s="1313"/>
      <c r="J46" s="1314">
        <v>100.00000000000003</v>
      </c>
      <c r="K46" s="1315">
        <v>100.00023668639052</v>
      </c>
      <c r="L46" s="650">
        <v>105141713.14384867</v>
      </c>
      <c r="M46" s="650">
        <v>105141961.99997446</v>
      </c>
      <c r="N46" s="650"/>
    </row>
    <row r="47" spans="1:15" ht="24" customHeight="1">
      <c r="A47" s="944">
        <v>700</v>
      </c>
      <c r="B47" s="777" t="s">
        <v>133</v>
      </c>
      <c r="C47" s="767">
        <v>22991553.27177044</v>
      </c>
      <c r="D47" s="767">
        <v>1240242.3604899407</v>
      </c>
      <c r="E47" s="767">
        <v>7161404.6354236649</v>
      </c>
      <c r="F47" s="768">
        <v>31393200.267684046</v>
      </c>
      <c r="G47" s="778">
        <v>50</v>
      </c>
      <c r="H47" s="779" t="s">
        <v>7</v>
      </c>
      <c r="I47" s="964">
        <v>627864.00535368093</v>
      </c>
      <c r="J47" s="978">
        <v>28.857988165680499</v>
      </c>
      <c r="K47" s="780">
        <v>29.857988165680471</v>
      </c>
      <c r="L47" s="342"/>
      <c r="M47" s="342"/>
      <c r="N47" s="342"/>
    </row>
    <row r="48" spans="1:15" ht="24" customHeight="1">
      <c r="A48" s="945">
        <v>701</v>
      </c>
      <c r="B48" s="632" t="s">
        <v>134</v>
      </c>
      <c r="C48" s="629">
        <v>1253007.7585685437</v>
      </c>
      <c r="D48" s="629">
        <v>67591.488136094675</v>
      </c>
      <c r="E48" s="629">
        <v>390286.61806213006</v>
      </c>
      <c r="F48" s="630">
        <v>1710885.8647667686</v>
      </c>
      <c r="G48" s="545">
        <v>10</v>
      </c>
      <c r="H48" s="631" t="s">
        <v>20</v>
      </c>
      <c r="I48" s="961">
        <v>171088.58647667686</v>
      </c>
      <c r="J48" s="979">
        <v>1.6272189349112427</v>
      </c>
      <c r="K48" s="736">
        <v>1.6272189349112427</v>
      </c>
      <c r="L48" s="342"/>
      <c r="M48" s="342"/>
      <c r="N48" s="342"/>
    </row>
    <row r="49" spans="1:14" ht="24" customHeight="1">
      <c r="A49" s="946">
        <v>702</v>
      </c>
      <c r="B49" s="632" t="s">
        <v>135</v>
      </c>
      <c r="C49" s="629">
        <v>432857.22568731511</v>
      </c>
      <c r="D49" s="629">
        <v>23349.786810650887</v>
      </c>
      <c r="E49" s="629">
        <v>134826.28623964489</v>
      </c>
      <c r="F49" s="630">
        <v>591033.29873761092</v>
      </c>
      <c r="G49" s="545">
        <v>10</v>
      </c>
      <c r="H49" s="631" t="s">
        <v>20</v>
      </c>
      <c r="I49" s="961">
        <v>59103.329873761089</v>
      </c>
      <c r="J49" s="979">
        <v>0.56213017751479288</v>
      </c>
      <c r="K49" s="736">
        <v>0.56213017751479288</v>
      </c>
      <c r="L49" s="342"/>
      <c r="M49" s="342"/>
      <c r="N49" s="342"/>
    </row>
    <row r="50" spans="1:14" ht="24" customHeight="1">
      <c r="A50" s="945">
        <v>703</v>
      </c>
      <c r="B50" s="632" t="s">
        <v>136</v>
      </c>
      <c r="C50" s="629">
        <v>8963151.7903479878</v>
      </c>
      <c r="D50" s="629">
        <v>483502.80655200005</v>
      </c>
      <c r="E50" s="629">
        <v>2791840.813043999</v>
      </c>
      <c r="F50" s="630">
        <v>12238495.409943987</v>
      </c>
      <c r="G50" s="545">
        <v>220</v>
      </c>
      <c r="H50" s="631" t="s">
        <v>7</v>
      </c>
      <c r="I50" s="961">
        <v>55629.524590654488</v>
      </c>
      <c r="J50" s="979">
        <v>11.863905325443787</v>
      </c>
      <c r="K50" s="736">
        <v>11.64</v>
      </c>
      <c r="L50" s="342">
        <v>10.5</v>
      </c>
      <c r="M50" s="342"/>
      <c r="N50" s="342"/>
    </row>
    <row r="51" spans="1:14" ht="24" customHeight="1">
      <c r="A51" s="945">
        <v>704</v>
      </c>
      <c r="B51" s="632" t="s">
        <v>137</v>
      </c>
      <c r="C51" s="629">
        <v>8110377.4918254828</v>
      </c>
      <c r="D51" s="629">
        <v>437501.26866272191</v>
      </c>
      <c r="E51" s="629">
        <v>2526218.8369112415</v>
      </c>
      <c r="F51" s="630">
        <v>11074097.597399447</v>
      </c>
      <c r="G51" s="545">
        <v>6</v>
      </c>
      <c r="H51" s="631" t="s">
        <v>20</v>
      </c>
      <c r="I51" s="961">
        <v>1845682.9328999079</v>
      </c>
      <c r="J51" s="979">
        <v>10.532544378698224</v>
      </c>
      <c r="K51" s="736">
        <v>10.532544378698224</v>
      </c>
      <c r="L51" s="342"/>
      <c r="M51" s="342"/>
      <c r="N51" s="342"/>
    </row>
    <row r="52" spans="1:14" ht="24" customHeight="1">
      <c r="A52" s="945">
        <v>705</v>
      </c>
      <c r="B52" s="632" t="s">
        <v>138</v>
      </c>
      <c r="C52" s="629">
        <v>7973685.736345279</v>
      </c>
      <c r="D52" s="629">
        <v>430127.651775148</v>
      </c>
      <c r="E52" s="629">
        <v>2483642.1149408277</v>
      </c>
      <c r="F52" s="630">
        <v>10887455.503061255</v>
      </c>
      <c r="G52" s="545">
        <v>77</v>
      </c>
      <c r="H52" s="631" t="s">
        <v>8</v>
      </c>
      <c r="I52" s="961">
        <v>141395.52601378254</v>
      </c>
      <c r="J52" s="979">
        <v>10.355029585798817</v>
      </c>
      <c r="K52" s="736">
        <v>10.355029585798817</v>
      </c>
      <c r="L52" s="342"/>
      <c r="M52" s="342"/>
      <c r="N52" s="342"/>
    </row>
    <row r="53" spans="1:14" ht="24" customHeight="1">
      <c r="A53" s="945">
        <v>706</v>
      </c>
      <c r="B53" s="628" t="s">
        <v>269</v>
      </c>
      <c r="C53" s="629">
        <v>5832181.567155404</v>
      </c>
      <c r="D53" s="629">
        <v>314607.6538698225</v>
      </c>
      <c r="E53" s="629">
        <v>1816606.8040710052</v>
      </c>
      <c r="F53" s="630">
        <v>7963396.0250962321</v>
      </c>
      <c r="G53" s="545">
        <v>77</v>
      </c>
      <c r="H53" s="631" t="s">
        <v>8</v>
      </c>
      <c r="I53" s="961">
        <v>103420.72759865236</v>
      </c>
      <c r="J53" s="979">
        <v>7.5739644970414206</v>
      </c>
      <c r="K53" s="736">
        <v>7.5739644970414206</v>
      </c>
      <c r="L53" s="342"/>
      <c r="M53" s="342"/>
      <c r="N53" s="342"/>
    </row>
    <row r="54" spans="1:14" ht="24" customHeight="1">
      <c r="A54" s="945">
        <v>707</v>
      </c>
      <c r="B54" s="632" t="s">
        <v>139</v>
      </c>
      <c r="C54" s="629">
        <v>7909896.2504545162</v>
      </c>
      <c r="D54" s="629">
        <v>426686.63056094683</v>
      </c>
      <c r="E54" s="629">
        <v>2463772.9780213009</v>
      </c>
      <c r="F54" s="630">
        <v>10800355.859036764</v>
      </c>
      <c r="G54" s="545">
        <v>15</v>
      </c>
      <c r="H54" s="631" t="s">
        <v>9</v>
      </c>
      <c r="I54" s="961">
        <v>720023.72393578431</v>
      </c>
      <c r="J54" s="979">
        <v>10.272189349112427</v>
      </c>
      <c r="K54" s="736">
        <v>10.272189349112427</v>
      </c>
      <c r="L54" s="342"/>
      <c r="M54" s="342"/>
      <c r="N54" s="342"/>
    </row>
    <row r="55" spans="1:14" s="538" customFormat="1" ht="24" customHeight="1">
      <c r="A55" s="945">
        <v>708</v>
      </c>
      <c r="B55" s="628" t="s">
        <v>384</v>
      </c>
      <c r="C55" s="629">
        <v>5285414.545234587</v>
      </c>
      <c r="D55" s="629">
        <v>285113.18631952675</v>
      </c>
      <c r="E55" s="629">
        <v>1646299.9161893493</v>
      </c>
      <c r="F55" s="630">
        <v>7216827.6477434626</v>
      </c>
      <c r="G55" s="545">
        <v>1114</v>
      </c>
      <c r="H55" s="631" t="s">
        <v>140</v>
      </c>
      <c r="I55" s="961">
        <v>6478.3012995901818</v>
      </c>
      <c r="J55" s="979">
        <v>5.8639053254437901</v>
      </c>
      <c r="K55" s="736">
        <v>6.8639053254437901</v>
      </c>
      <c r="L55" s="537"/>
      <c r="M55" s="537"/>
      <c r="N55" s="537"/>
    </row>
    <row r="56" spans="1:14" s="538" customFormat="1" ht="24" customHeight="1">
      <c r="A56" s="945">
        <v>709</v>
      </c>
      <c r="B56" s="628" t="s">
        <v>405</v>
      </c>
      <c r="C56" s="629">
        <v>5918753.0122928666</v>
      </c>
      <c r="D56" s="629">
        <v>319277.61123195273</v>
      </c>
      <c r="E56" s="629">
        <v>1843572.0613189342</v>
      </c>
      <c r="F56" s="630">
        <v>8081602.6848437535</v>
      </c>
      <c r="G56" s="545">
        <v>1</v>
      </c>
      <c r="H56" s="631" t="s">
        <v>6</v>
      </c>
      <c r="I56" s="961">
        <v>8081602.6848437535</v>
      </c>
      <c r="J56" s="979">
        <v>7.6863905325443795</v>
      </c>
      <c r="K56" s="736">
        <v>7.6863905325443795</v>
      </c>
      <c r="L56" s="537"/>
      <c r="M56" s="537"/>
      <c r="N56" s="537"/>
    </row>
    <row r="57" spans="1:14" ht="24" customHeight="1">
      <c r="A57" s="945">
        <v>710</v>
      </c>
      <c r="B57" s="632" t="s">
        <v>191</v>
      </c>
      <c r="C57" s="629">
        <v>1161879.9215817405</v>
      </c>
      <c r="D57" s="629">
        <v>62675.743544378696</v>
      </c>
      <c r="E57" s="629">
        <v>361902.13674852048</v>
      </c>
      <c r="F57" s="630">
        <v>1586457.8018746397</v>
      </c>
      <c r="G57" s="545">
        <v>1</v>
      </c>
      <c r="H57" s="631" t="s">
        <v>6</v>
      </c>
      <c r="I57" s="961">
        <v>1586457.8018746397</v>
      </c>
      <c r="J57" s="979">
        <v>1.5088757396449703</v>
      </c>
      <c r="K57" s="736">
        <v>1.5088757396449703</v>
      </c>
      <c r="L57" s="342"/>
      <c r="M57" s="342"/>
      <c r="N57" s="342"/>
    </row>
    <row r="58" spans="1:14" ht="24" customHeight="1">
      <c r="A58" s="765"/>
      <c r="B58" s="749" t="s">
        <v>374</v>
      </c>
      <c r="C58" s="750">
        <v>0</v>
      </c>
      <c r="D58" s="750">
        <v>0</v>
      </c>
      <c r="E58" s="750">
        <v>0</v>
      </c>
      <c r="F58" s="751">
        <v>0</v>
      </c>
      <c r="G58" s="752"/>
      <c r="H58" s="753"/>
      <c r="I58" s="957" t="e">
        <v>#DIV/0!</v>
      </c>
      <c r="J58" s="980">
        <v>1</v>
      </c>
      <c r="K58" s="1534">
        <v>0</v>
      </c>
      <c r="L58" s="342"/>
      <c r="M58" s="342"/>
      <c r="N58" s="342"/>
    </row>
    <row r="59" spans="1:14" ht="24" customHeight="1">
      <c r="A59" s="765"/>
      <c r="B59" s="766" t="s">
        <v>473</v>
      </c>
      <c r="C59" s="750">
        <v>154006.04450769737</v>
      </c>
      <c r="D59" s="750">
        <v>8307.608360000002</v>
      </c>
      <c r="E59" s="750">
        <v>47969.773419999983</v>
      </c>
      <c r="F59" s="751">
        <v>210283.42628769737</v>
      </c>
      <c r="G59" s="752">
        <v>2</v>
      </c>
      <c r="H59" s="753" t="s">
        <v>459</v>
      </c>
      <c r="I59" s="957">
        <v>105141.71314384868</v>
      </c>
      <c r="J59" s="980">
        <v>1</v>
      </c>
      <c r="K59" s="764">
        <v>0.2</v>
      </c>
      <c r="L59" s="342">
        <v>1.36</v>
      </c>
      <c r="M59" s="342"/>
      <c r="N59" s="342"/>
    </row>
    <row r="60" spans="1:14" s="653" customFormat="1" ht="24" customHeight="1" thickBot="1">
      <c r="A60" s="989"/>
      <c r="B60" s="990" t="s">
        <v>474</v>
      </c>
      <c r="C60" s="991">
        <v>1016439.8937508027</v>
      </c>
      <c r="D60" s="991">
        <v>54830.215176000005</v>
      </c>
      <c r="E60" s="991">
        <v>316600.50457199989</v>
      </c>
      <c r="F60" s="992">
        <v>1387870.6134988025</v>
      </c>
      <c r="G60" s="993">
        <v>882</v>
      </c>
      <c r="H60" s="994" t="s">
        <v>256</v>
      </c>
      <c r="I60" s="995">
        <v>1573.5494484113408</v>
      </c>
      <c r="J60" s="996">
        <v>1.2958579881656804</v>
      </c>
      <c r="K60" s="1265">
        <v>1.32</v>
      </c>
      <c r="L60" s="652">
        <v>1.3</v>
      </c>
      <c r="M60" s="652"/>
      <c r="N60" s="652"/>
    </row>
    <row r="61" spans="1:14" ht="24.75" customHeight="1">
      <c r="A61" s="1316" t="s">
        <v>507</v>
      </c>
      <c r="B61" s="1317"/>
      <c r="C61" s="1297">
        <v>47390278.982631579</v>
      </c>
      <c r="D61" s="1297">
        <v>2555505.94</v>
      </c>
      <c r="E61" s="1297">
        <v>1859056.0100000002</v>
      </c>
      <c r="F61" s="1297">
        <v>51804840.932631575</v>
      </c>
      <c r="G61" s="1302"/>
      <c r="H61" s="327"/>
      <c r="I61" s="1318"/>
      <c r="J61" s="1300">
        <v>100</v>
      </c>
      <c r="K61" s="1301">
        <v>100</v>
      </c>
      <c r="L61" s="331">
        <v>51804840.932631582</v>
      </c>
      <c r="M61" s="331"/>
      <c r="N61" s="331"/>
    </row>
    <row r="62" spans="1:14" ht="24" customHeight="1">
      <c r="A62" s="947">
        <v>600</v>
      </c>
      <c r="B62" s="563" t="s">
        <v>130</v>
      </c>
      <c r="C62" s="539">
        <v>19430014.382878948</v>
      </c>
      <c r="D62" s="539">
        <v>1047757.4354</v>
      </c>
      <c r="E62" s="539">
        <v>762212.9641000001</v>
      </c>
      <c r="F62" s="540">
        <v>21239984.782378949</v>
      </c>
      <c r="G62" s="737">
        <v>24</v>
      </c>
      <c r="H62" s="542" t="s">
        <v>1</v>
      </c>
      <c r="I62" s="955">
        <v>884999.36593245622</v>
      </c>
      <c r="J62" s="738">
        <v>41</v>
      </c>
      <c r="K62" s="738">
        <v>41</v>
      </c>
      <c r="L62" s="546"/>
      <c r="M62" s="546"/>
      <c r="N62" s="546"/>
    </row>
    <row r="63" spans="1:14" ht="24" customHeight="1">
      <c r="A63" s="948">
        <v>601</v>
      </c>
      <c r="B63" s="560" t="s">
        <v>131</v>
      </c>
      <c r="C63" s="334">
        <v>13534663.677439578</v>
      </c>
      <c r="D63" s="334">
        <v>729852.49646399985</v>
      </c>
      <c r="E63" s="334">
        <v>530946.39645600005</v>
      </c>
      <c r="F63" s="335">
        <v>14795462.570359576</v>
      </c>
      <c r="G63" s="564">
        <v>6</v>
      </c>
      <c r="H63" s="337" t="s">
        <v>1</v>
      </c>
      <c r="I63" s="956">
        <v>2465910.4283932629</v>
      </c>
      <c r="J63" s="739">
        <v>28</v>
      </c>
      <c r="K63" s="739">
        <v>28.56</v>
      </c>
      <c r="L63" s="546"/>
      <c r="M63" s="546"/>
      <c r="N63" s="546"/>
    </row>
    <row r="64" spans="1:14" ht="24" customHeight="1">
      <c r="A64" s="948">
        <v>602</v>
      </c>
      <c r="B64" s="560" t="s">
        <v>132</v>
      </c>
      <c r="C64" s="334">
        <v>4265125.1084368415</v>
      </c>
      <c r="D64" s="334">
        <v>229995.53460000001</v>
      </c>
      <c r="E64" s="334">
        <v>167315.04090000002</v>
      </c>
      <c r="F64" s="335">
        <v>4662435.6839368418</v>
      </c>
      <c r="G64" s="740">
        <v>3</v>
      </c>
      <c r="H64" s="337" t="s">
        <v>1</v>
      </c>
      <c r="I64" s="956">
        <v>1554145.2279789473</v>
      </c>
      <c r="J64" s="739">
        <v>8.98</v>
      </c>
      <c r="K64" s="739">
        <v>9</v>
      </c>
      <c r="L64" s="546"/>
      <c r="M64" s="546"/>
      <c r="N64" s="546"/>
    </row>
    <row r="65" spans="1:14" ht="24" customHeight="1">
      <c r="A65" s="565">
        <v>603</v>
      </c>
      <c r="B65" s="661" t="s">
        <v>290</v>
      </c>
      <c r="C65" s="334">
        <v>2781809.3762804735</v>
      </c>
      <c r="D65" s="334">
        <v>150008.19867799999</v>
      </c>
      <c r="E65" s="334">
        <v>109126.58778700001</v>
      </c>
      <c r="F65" s="335">
        <v>3040944.1627454734</v>
      </c>
      <c r="G65" s="741">
        <v>1</v>
      </c>
      <c r="H65" s="337" t="s">
        <v>1</v>
      </c>
      <c r="I65" s="956">
        <v>3040944.1627454734</v>
      </c>
      <c r="J65" s="739">
        <v>6</v>
      </c>
      <c r="K65" s="739">
        <v>5.87</v>
      </c>
      <c r="L65" s="546"/>
      <c r="M65" s="546"/>
      <c r="N65" s="546"/>
    </row>
    <row r="66" spans="1:14" ht="50.1" customHeight="1">
      <c r="A66" s="748"/>
      <c r="B66" s="759" t="s">
        <v>472</v>
      </c>
      <c r="C66" s="750">
        <v>4156127.4667767896</v>
      </c>
      <c r="D66" s="750">
        <v>224117.87093799998</v>
      </c>
      <c r="E66" s="750">
        <v>163039.212077</v>
      </c>
      <c r="F66" s="751">
        <v>4543284.5497917896</v>
      </c>
      <c r="G66" s="761">
        <v>1</v>
      </c>
      <c r="H66" s="753" t="s">
        <v>1</v>
      </c>
      <c r="I66" s="957">
        <v>4543284.5497917896</v>
      </c>
      <c r="J66" s="772">
        <v>8.82</v>
      </c>
      <c r="K66" s="772">
        <v>8.77</v>
      </c>
      <c r="L66" s="546"/>
      <c r="M66" s="546"/>
      <c r="N66" s="546"/>
    </row>
    <row r="67" spans="1:14" ht="24" customHeight="1">
      <c r="A67" s="754"/>
      <c r="B67" s="759" t="s">
        <v>475</v>
      </c>
      <c r="C67" s="750">
        <v>947805.57965263154</v>
      </c>
      <c r="D67" s="750">
        <v>51110.118799999997</v>
      </c>
      <c r="E67" s="750">
        <v>37181.120200000005</v>
      </c>
      <c r="F67" s="751">
        <v>1036096.8186526315</v>
      </c>
      <c r="G67" s="761">
        <v>1</v>
      </c>
      <c r="H67" s="753" t="s">
        <v>1</v>
      </c>
      <c r="I67" s="957">
        <v>1036096.8186526315</v>
      </c>
      <c r="J67" s="772">
        <v>2.1</v>
      </c>
      <c r="K67" s="772">
        <v>2</v>
      </c>
      <c r="L67" s="546"/>
      <c r="M67" s="546"/>
      <c r="N67" s="546"/>
    </row>
    <row r="68" spans="1:14" ht="24" customHeight="1">
      <c r="A68" s="754"/>
      <c r="B68" s="759" t="s">
        <v>316</v>
      </c>
      <c r="C68" s="750">
        <v>853025.0216873684</v>
      </c>
      <c r="D68" s="750">
        <v>45999.106919999998</v>
      </c>
      <c r="E68" s="750">
        <v>33463.008180000004</v>
      </c>
      <c r="F68" s="751">
        <v>932487.13678736845</v>
      </c>
      <c r="G68" s="761">
        <v>1</v>
      </c>
      <c r="H68" s="753" t="s">
        <v>1</v>
      </c>
      <c r="I68" s="957">
        <v>932487.13678736845</v>
      </c>
      <c r="J68" s="772">
        <v>2.1</v>
      </c>
      <c r="K68" s="772">
        <v>1.8</v>
      </c>
      <c r="L68" s="546"/>
      <c r="M68" s="546"/>
      <c r="N68" s="546"/>
    </row>
    <row r="69" spans="1:14" ht="24" customHeight="1">
      <c r="A69" s="754"/>
      <c r="B69" s="749" t="s">
        <v>374</v>
      </c>
      <c r="C69" s="750">
        <v>473902.78982631577</v>
      </c>
      <c r="D69" s="750">
        <v>25555.059399999998</v>
      </c>
      <c r="E69" s="750">
        <v>18590.560100000002</v>
      </c>
      <c r="F69" s="751">
        <v>518048.40932631574</v>
      </c>
      <c r="G69" s="752">
        <v>1</v>
      </c>
      <c r="H69" s="753" t="s">
        <v>1</v>
      </c>
      <c r="I69" s="957">
        <v>518048.40932631574</v>
      </c>
      <c r="J69" s="772">
        <v>1</v>
      </c>
      <c r="K69" s="772">
        <v>1</v>
      </c>
      <c r="L69" s="546"/>
      <c r="M69" s="546"/>
      <c r="N69" s="546"/>
    </row>
    <row r="70" spans="1:14" ht="24" customHeight="1">
      <c r="A70" s="754"/>
      <c r="B70" s="773" t="s">
        <v>476</v>
      </c>
      <c r="C70" s="750">
        <v>473902.78982631577</v>
      </c>
      <c r="D70" s="750">
        <v>25555.059399999998</v>
      </c>
      <c r="E70" s="750">
        <v>18590.560100000002</v>
      </c>
      <c r="F70" s="751">
        <v>518048.40932631574</v>
      </c>
      <c r="G70" s="761">
        <v>1</v>
      </c>
      <c r="H70" s="753" t="s">
        <v>1</v>
      </c>
      <c r="I70" s="957">
        <v>518048.40932631574</v>
      </c>
      <c r="J70" s="772">
        <v>1</v>
      </c>
      <c r="K70" s="772">
        <v>1</v>
      </c>
      <c r="L70" s="546"/>
      <c r="M70" s="546"/>
      <c r="N70" s="546"/>
    </row>
    <row r="71" spans="1:14" ht="24" customHeight="1" thickBot="1">
      <c r="A71" s="774"/>
      <c r="B71" s="775" t="s">
        <v>315</v>
      </c>
      <c r="C71" s="985">
        <v>473902.78982631577</v>
      </c>
      <c r="D71" s="985">
        <v>25555.059399999998</v>
      </c>
      <c r="E71" s="985">
        <v>18590.560100000002</v>
      </c>
      <c r="F71" s="757">
        <v>518048.40932631574</v>
      </c>
      <c r="G71" s="762">
        <v>1</v>
      </c>
      <c r="H71" s="758" t="s">
        <v>1</v>
      </c>
      <c r="I71" s="963">
        <v>518048.40932631574</v>
      </c>
      <c r="J71" s="776">
        <v>1</v>
      </c>
      <c r="K71" s="776">
        <v>1</v>
      </c>
      <c r="L71" s="546"/>
      <c r="M71" s="546"/>
      <c r="N71" s="546"/>
    </row>
    <row r="72" spans="1:14" ht="24.95" customHeight="1">
      <c r="A72" s="1316" t="s">
        <v>508</v>
      </c>
      <c r="B72" s="1317"/>
      <c r="C72" s="1297">
        <v>213678781.99289468</v>
      </c>
      <c r="D72" s="1297">
        <v>10658474.039999999</v>
      </c>
      <c r="E72" s="1297">
        <v>11615669.899999999</v>
      </c>
      <c r="F72" s="1297">
        <v>235952925.93289468</v>
      </c>
      <c r="G72" s="1302"/>
      <c r="H72" s="1319"/>
      <c r="I72" s="1318"/>
      <c r="J72" s="1300">
        <v>100</v>
      </c>
      <c r="K72" s="1301">
        <v>100</v>
      </c>
      <c r="L72" s="331">
        <v>235952925.93289471</v>
      </c>
      <c r="M72" s="331"/>
      <c r="N72" s="331"/>
    </row>
    <row r="73" spans="1:14" ht="23.1" customHeight="1">
      <c r="A73" s="949">
        <v>400</v>
      </c>
      <c r="B73" s="744" t="s">
        <v>2</v>
      </c>
      <c r="C73" s="539">
        <v>21923443.032470994</v>
      </c>
      <c r="D73" s="539">
        <v>1093559.4365039999</v>
      </c>
      <c r="E73" s="539">
        <v>1191767.7317399997</v>
      </c>
      <c r="F73" s="745">
        <v>24208770.20071499</v>
      </c>
      <c r="G73" s="541">
        <v>18</v>
      </c>
      <c r="H73" s="542" t="s">
        <v>1</v>
      </c>
      <c r="I73" s="955">
        <v>1344931.6778174995</v>
      </c>
      <c r="J73" s="981">
        <v>11.5</v>
      </c>
      <c r="K73" s="738">
        <v>10.26</v>
      </c>
      <c r="L73" s="546">
        <v>10.26</v>
      </c>
      <c r="M73" s="546"/>
      <c r="N73" s="546"/>
    </row>
    <row r="74" spans="1:14" ht="23.1" customHeight="1">
      <c r="A74" s="948">
        <v>401</v>
      </c>
      <c r="B74" s="746" t="s">
        <v>3</v>
      </c>
      <c r="C74" s="334">
        <v>14615628.688313996</v>
      </c>
      <c r="D74" s="334">
        <v>729039.62433599995</v>
      </c>
      <c r="E74" s="334">
        <v>794511.82115999982</v>
      </c>
      <c r="F74" s="747">
        <v>16139180.133809997</v>
      </c>
      <c r="G74" s="336">
        <v>12</v>
      </c>
      <c r="H74" s="337" t="s">
        <v>1</v>
      </c>
      <c r="I74" s="956">
        <v>1344931.6778174997</v>
      </c>
      <c r="J74" s="982">
        <v>7.49</v>
      </c>
      <c r="K74" s="739">
        <v>6.84</v>
      </c>
      <c r="L74" s="546">
        <v>6.84</v>
      </c>
      <c r="M74" s="546"/>
      <c r="N74" s="546"/>
    </row>
    <row r="75" spans="1:14" ht="23.1" customHeight="1">
      <c r="A75" s="948">
        <v>402</v>
      </c>
      <c r="B75" s="746" t="s">
        <v>4</v>
      </c>
      <c r="C75" s="334">
        <v>87693772.129883975</v>
      </c>
      <c r="D75" s="334">
        <v>4374237.7460159995</v>
      </c>
      <c r="E75" s="334">
        <v>4767070.9269599989</v>
      </c>
      <c r="F75" s="747">
        <v>96835080.802859962</v>
      </c>
      <c r="G75" s="336">
        <v>5</v>
      </c>
      <c r="H75" s="337" t="s">
        <v>6</v>
      </c>
      <c r="I75" s="956">
        <v>19367016.160571992</v>
      </c>
      <c r="J75" s="739">
        <v>44.52</v>
      </c>
      <c r="K75" s="739">
        <v>41.04</v>
      </c>
      <c r="L75" s="546">
        <v>41.04</v>
      </c>
      <c r="M75" s="546"/>
      <c r="N75" s="546"/>
    </row>
    <row r="76" spans="1:14" ht="23.1" customHeight="1">
      <c r="A76" s="948">
        <v>403</v>
      </c>
      <c r="B76" s="746" t="s">
        <v>5</v>
      </c>
      <c r="C76" s="334">
        <v>21923443.032470994</v>
      </c>
      <c r="D76" s="334">
        <v>1093559.4365039999</v>
      </c>
      <c r="E76" s="334">
        <v>1191767.7317399997</v>
      </c>
      <c r="F76" s="747">
        <v>24208770.20071499</v>
      </c>
      <c r="G76" s="336">
        <v>36</v>
      </c>
      <c r="H76" s="337" t="s">
        <v>1</v>
      </c>
      <c r="I76" s="956">
        <v>672465.83890874975</v>
      </c>
      <c r="J76" s="739">
        <v>10</v>
      </c>
      <c r="K76" s="739">
        <v>10.26</v>
      </c>
      <c r="L76" s="546">
        <v>10.26</v>
      </c>
      <c r="M76" s="546"/>
      <c r="N76" s="546"/>
    </row>
    <row r="77" spans="1:14" ht="23.1" customHeight="1">
      <c r="A77" s="950"/>
      <c r="B77" s="749" t="s">
        <v>374</v>
      </c>
      <c r="C77" s="750">
        <v>13889120.829538155</v>
      </c>
      <c r="D77" s="750">
        <v>692800.81259999995</v>
      </c>
      <c r="E77" s="750">
        <v>755018.54349999991</v>
      </c>
      <c r="F77" s="781">
        <v>15336940.185638156</v>
      </c>
      <c r="G77" s="752">
        <v>25</v>
      </c>
      <c r="H77" s="753" t="s">
        <v>8</v>
      </c>
      <c r="I77" s="957">
        <v>613477.60742552625</v>
      </c>
      <c r="J77" s="772">
        <v>7</v>
      </c>
      <c r="K77" s="772">
        <v>6.5</v>
      </c>
      <c r="L77" s="546">
        <v>6.75</v>
      </c>
      <c r="M77" s="546"/>
      <c r="N77" s="546"/>
    </row>
    <row r="78" spans="1:14" ht="23.1" customHeight="1">
      <c r="A78" s="950"/>
      <c r="B78" s="773" t="s">
        <v>476</v>
      </c>
      <c r="C78" s="750">
        <v>11752333.009609208</v>
      </c>
      <c r="D78" s="750">
        <v>586216.07219999994</v>
      </c>
      <c r="E78" s="750">
        <v>638861.84449999989</v>
      </c>
      <c r="F78" s="781">
        <v>12977410.926309207</v>
      </c>
      <c r="G78" s="761">
        <v>882</v>
      </c>
      <c r="H78" s="753" t="s">
        <v>256</v>
      </c>
      <c r="I78" s="957">
        <v>14713.617830282548</v>
      </c>
      <c r="J78" s="772">
        <v>4.53</v>
      </c>
      <c r="K78" s="772">
        <v>5.5</v>
      </c>
      <c r="L78" s="546">
        <v>3.62</v>
      </c>
      <c r="M78" s="546"/>
      <c r="N78" s="546"/>
    </row>
    <row r="79" spans="1:14">
      <c r="A79" s="950"/>
      <c r="B79" s="759" t="s">
        <v>472</v>
      </c>
      <c r="C79" s="750">
        <v>9615545.1896802597</v>
      </c>
      <c r="D79" s="750">
        <v>479631.33179999993</v>
      </c>
      <c r="E79" s="750">
        <v>522705.14549999998</v>
      </c>
      <c r="F79" s="781">
        <v>10617881.666980261</v>
      </c>
      <c r="G79" s="761">
        <v>2</v>
      </c>
      <c r="H79" s="753" t="s">
        <v>20</v>
      </c>
      <c r="I79" s="957">
        <v>5308940.8334901305</v>
      </c>
      <c r="J79" s="772">
        <v>3.58</v>
      </c>
      <c r="K79" s="772">
        <v>4.5</v>
      </c>
      <c r="L79" s="546">
        <v>2.58</v>
      </c>
      <c r="M79" s="546"/>
      <c r="N79" s="546"/>
    </row>
    <row r="80" spans="1:14" ht="23.1" customHeight="1">
      <c r="A80" s="950"/>
      <c r="B80" s="749" t="s">
        <v>407</v>
      </c>
      <c r="C80" s="750">
        <v>6410363.4597868407</v>
      </c>
      <c r="D80" s="750">
        <v>319754.22119999997</v>
      </c>
      <c r="E80" s="750">
        <v>348470.09699999995</v>
      </c>
      <c r="F80" s="781">
        <v>7078587.7779868403</v>
      </c>
      <c r="G80" s="752">
        <v>1</v>
      </c>
      <c r="H80" s="753" t="s">
        <v>1</v>
      </c>
      <c r="I80" s="957">
        <v>7078587.7779868403</v>
      </c>
      <c r="J80" s="772">
        <v>0</v>
      </c>
      <c r="K80" s="772">
        <v>3</v>
      </c>
      <c r="L80" s="546">
        <v>5.03</v>
      </c>
      <c r="M80" s="546"/>
      <c r="N80" s="546"/>
    </row>
    <row r="81" spans="1:19" ht="23.1" customHeight="1">
      <c r="A81" s="950"/>
      <c r="B81" s="759" t="s">
        <v>315</v>
      </c>
      <c r="C81" s="750">
        <v>11752333.009609208</v>
      </c>
      <c r="D81" s="750">
        <v>586216.07219999994</v>
      </c>
      <c r="E81" s="750">
        <v>638861.84449999989</v>
      </c>
      <c r="F81" s="781">
        <v>12977410.926309207</v>
      </c>
      <c r="G81" s="752">
        <v>1</v>
      </c>
      <c r="H81" s="753" t="s">
        <v>1</v>
      </c>
      <c r="I81" s="957">
        <v>12977410.926309207</v>
      </c>
      <c r="J81" s="772">
        <v>6.38</v>
      </c>
      <c r="K81" s="772">
        <v>5.5</v>
      </c>
      <c r="L81" s="546">
        <v>5.38</v>
      </c>
      <c r="M81" s="546"/>
      <c r="N81" s="546"/>
    </row>
    <row r="82" spans="1:19" ht="23.1" customHeight="1">
      <c r="A82" s="950"/>
      <c r="B82" s="759" t="s">
        <v>316</v>
      </c>
      <c r="C82" s="750">
        <v>4145368.370662157</v>
      </c>
      <c r="D82" s="750">
        <v>206774.39637599996</v>
      </c>
      <c r="E82" s="750">
        <v>225343.99605999995</v>
      </c>
      <c r="F82" s="781">
        <v>4577486.763098157</v>
      </c>
      <c r="G82" s="761">
        <v>1</v>
      </c>
      <c r="H82" s="753" t="s">
        <v>20</v>
      </c>
      <c r="I82" s="957">
        <v>4577486.763098157</v>
      </c>
      <c r="J82" s="772">
        <v>2</v>
      </c>
      <c r="K82" s="772">
        <v>1.94</v>
      </c>
      <c r="L82" s="546">
        <v>1.94</v>
      </c>
      <c r="M82" s="546"/>
      <c r="N82" s="546"/>
    </row>
    <row r="83" spans="1:19" ht="23.1" customHeight="1">
      <c r="A83" s="951"/>
      <c r="B83" s="782" t="s">
        <v>473</v>
      </c>
      <c r="C83" s="769">
        <v>5683855.6010109987</v>
      </c>
      <c r="D83" s="769">
        <v>283515.40946399997</v>
      </c>
      <c r="E83" s="769">
        <v>308976.81933999999</v>
      </c>
      <c r="F83" s="783">
        <v>6276347.8298149984</v>
      </c>
      <c r="G83" s="770">
        <v>1</v>
      </c>
      <c r="H83" s="771" t="s">
        <v>1</v>
      </c>
      <c r="I83" s="965">
        <v>6276347.8298149984</v>
      </c>
      <c r="J83" s="784">
        <v>3</v>
      </c>
      <c r="K83" s="784">
        <v>2.66</v>
      </c>
      <c r="L83" s="546">
        <v>2.88</v>
      </c>
      <c r="M83" s="546"/>
      <c r="N83" s="546"/>
    </row>
    <row r="84" spans="1:19" ht="23.1" customHeight="1" thickBot="1">
      <c r="A84" s="997"/>
      <c r="B84" s="1320" t="s">
        <v>477</v>
      </c>
      <c r="C84" s="985">
        <v>4273575.6398578938</v>
      </c>
      <c r="D84" s="985">
        <v>213169.48079999999</v>
      </c>
      <c r="E84" s="985">
        <v>232313.39799999996</v>
      </c>
      <c r="F84" s="1321">
        <v>4719058.5186578939</v>
      </c>
      <c r="G84" s="1322">
        <v>1</v>
      </c>
      <c r="H84" s="758" t="s">
        <v>1</v>
      </c>
      <c r="I84" s="963">
        <v>4719058.5186578939</v>
      </c>
      <c r="J84" s="1323">
        <v>0</v>
      </c>
      <c r="K84" s="776">
        <v>2</v>
      </c>
      <c r="L84" s="546">
        <v>3.42</v>
      </c>
      <c r="M84" s="546"/>
      <c r="N84" s="546"/>
    </row>
    <row r="85" spans="1:19" ht="23.1" customHeight="1">
      <c r="A85" s="1658" t="s">
        <v>66</v>
      </c>
      <c r="B85" s="1659"/>
      <c r="C85" s="1660"/>
      <c r="D85" s="1660"/>
      <c r="E85" s="1660"/>
      <c r="F85" s="1661"/>
      <c r="G85" s="1662"/>
      <c r="H85" s="1663"/>
      <c r="I85" s="1664"/>
      <c r="J85" s="1665"/>
      <c r="K85" s="1666"/>
      <c r="L85" s="546"/>
      <c r="M85" s="546"/>
      <c r="N85" s="546"/>
    </row>
    <row r="86" spans="1:19" ht="24.95" customHeight="1">
      <c r="A86" s="1649" t="s">
        <v>523</v>
      </c>
      <c r="B86" s="1650"/>
      <c r="C86" s="1651">
        <v>75509974.624046057</v>
      </c>
      <c r="D86" s="1651">
        <v>14566238.66</v>
      </c>
      <c r="E86" s="1651">
        <v>7118551.099999995</v>
      </c>
      <c r="F86" s="1651">
        <v>97194764.384046048</v>
      </c>
      <c r="G86" s="1652"/>
      <c r="H86" s="1653"/>
      <c r="I86" s="1654"/>
      <c r="J86" s="1655">
        <v>100</v>
      </c>
      <c r="K86" s="1656">
        <v>99.999999999999986</v>
      </c>
      <c r="L86" s="576">
        <v>97194764.384046048</v>
      </c>
      <c r="M86" s="576"/>
      <c r="N86" s="329"/>
    </row>
    <row r="87" spans="1:19" ht="23.1" customHeight="1">
      <c r="A87" s="952">
        <v>300</v>
      </c>
      <c r="B87" s="566" t="s">
        <v>300</v>
      </c>
      <c r="C87" s="550">
        <v>9924168.0934460536</v>
      </c>
      <c r="D87" s="550">
        <v>1914419.9381714284</v>
      </c>
      <c r="E87" s="550">
        <v>935581.001714285</v>
      </c>
      <c r="F87" s="551">
        <v>12774169.033331767</v>
      </c>
      <c r="G87" s="552">
        <v>24645</v>
      </c>
      <c r="H87" s="553" t="s">
        <v>144</v>
      </c>
      <c r="I87" s="966">
        <v>518.32700480145127</v>
      </c>
      <c r="J87" s="983">
        <v>14.77</v>
      </c>
      <c r="K87" s="580">
        <v>13.142857142857142</v>
      </c>
      <c r="L87" s="577"/>
      <c r="M87" s="577">
        <v>13.142857142857142</v>
      </c>
      <c r="N87" s="567"/>
      <c r="S87" s="554"/>
    </row>
    <row r="88" spans="1:19" ht="23.1" customHeight="1">
      <c r="A88" s="948">
        <v>301</v>
      </c>
      <c r="B88" s="568" t="s">
        <v>301</v>
      </c>
      <c r="C88" s="334">
        <v>5609312.4006434213</v>
      </c>
      <c r="D88" s="334">
        <v>1082063.4433142857</v>
      </c>
      <c r="E88" s="334">
        <v>528806.65314285678</v>
      </c>
      <c r="F88" s="335">
        <v>7220182.4971005637</v>
      </c>
      <c r="G88" s="582">
        <v>829</v>
      </c>
      <c r="H88" s="337" t="s">
        <v>82</v>
      </c>
      <c r="I88" s="956">
        <v>8709.5084404108129</v>
      </c>
      <c r="J88" s="984">
        <v>7.95</v>
      </c>
      <c r="K88" s="581">
        <v>7.4285714285714288</v>
      </c>
      <c r="L88" s="578"/>
      <c r="M88" s="578">
        <v>7.4285714285714288</v>
      </c>
      <c r="N88" s="569"/>
      <c r="S88" s="554"/>
    </row>
    <row r="89" spans="1:19" ht="23.1" customHeight="1">
      <c r="A89" s="948">
        <v>302</v>
      </c>
      <c r="B89" s="568" t="s">
        <v>302</v>
      </c>
      <c r="C89" s="334">
        <v>3451884.5542421057</v>
      </c>
      <c r="D89" s="334">
        <v>665885.19588571426</v>
      </c>
      <c r="E89" s="334">
        <v>325419.47885714262</v>
      </c>
      <c r="F89" s="335">
        <v>4443189.2289849622</v>
      </c>
      <c r="G89" s="545">
        <v>1820</v>
      </c>
      <c r="H89" s="337" t="s">
        <v>101</v>
      </c>
      <c r="I89" s="956">
        <v>2441.3127631785505</v>
      </c>
      <c r="J89" s="984">
        <v>3.98</v>
      </c>
      <c r="K89" s="581">
        <v>4.5714285714285712</v>
      </c>
      <c r="L89" s="578"/>
      <c r="M89" s="578">
        <v>4.5714285714285712</v>
      </c>
      <c r="N89" s="569"/>
      <c r="S89" s="554"/>
    </row>
    <row r="90" spans="1:19" ht="23.1" customHeight="1">
      <c r="A90" s="948">
        <v>303</v>
      </c>
      <c r="B90" s="568" t="s">
        <v>303</v>
      </c>
      <c r="C90" s="334">
        <v>5177826.8313631583</v>
      </c>
      <c r="D90" s="334">
        <v>998827.79382857145</v>
      </c>
      <c r="E90" s="334">
        <v>488129.21828571393</v>
      </c>
      <c r="F90" s="335">
        <v>6664783.8434774438</v>
      </c>
      <c r="G90" s="545">
        <v>957</v>
      </c>
      <c r="H90" s="337" t="s">
        <v>83</v>
      </c>
      <c r="I90" s="956">
        <v>6964.2464404153015</v>
      </c>
      <c r="J90" s="984">
        <v>6.25</v>
      </c>
      <c r="K90" s="581">
        <v>6.8571428571428568</v>
      </c>
      <c r="L90" s="578"/>
      <c r="M90" s="578">
        <v>6.8571428571428568</v>
      </c>
      <c r="N90" s="569"/>
      <c r="S90" s="554"/>
    </row>
    <row r="91" spans="1:19" ht="23.1" customHeight="1">
      <c r="A91" s="948">
        <v>304</v>
      </c>
      <c r="B91" s="568" t="s">
        <v>304</v>
      </c>
      <c r="C91" s="334">
        <v>3236141.7696019737</v>
      </c>
      <c r="D91" s="334">
        <v>624267.37114285713</v>
      </c>
      <c r="E91" s="334">
        <v>305080.76142857119</v>
      </c>
      <c r="F91" s="335">
        <v>4165489.9021734023</v>
      </c>
      <c r="G91" s="545">
        <v>10056</v>
      </c>
      <c r="H91" s="337" t="s">
        <v>84</v>
      </c>
      <c r="I91" s="956">
        <v>414.22930610316251</v>
      </c>
      <c r="J91" s="984">
        <v>4.55</v>
      </c>
      <c r="K91" s="581">
        <v>4.2857142857142856</v>
      </c>
      <c r="L91" s="578"/>
      <c r="M91" s="578">
        <v>4.2857142857142856</v>
      </c>
      <c r="N91" s="569"/>
      <c r="S91" s="554"/>
    </row>
    <row r="92" spans="1:19" ht="23.1" customHeight="1">
      <c r="A92" s="948">
        <v>305</v>
      </c>
      <c r="B92" s="568" t="s">
        <v>305</v>
      </c>
      <c r="C92" s="334">
        <v>9708425.308805922</v>
      </c>
      <c r="D92" s="334">
        <v>1872802.1134285715</v>
      </c>
      <c r="E92" s="334">
        <v>915242.28428571369</v>
      </c>
      <c r="F92" s="335">
        <v>12496469.706520207</v>
      </c>
      <c r="G92" s="545">
        <v>12633</v>
      </c>
      <c r="H92" s="337" t="s">
        <v>1</v>
      </c>
      <c r="I92" s="956">
        <v>989.19256760232781</v>
      </c>
      <c r="J92" s="984">
        <v>14.77</v>
      </c>
      <c r="K92" s="581">
        <v>12.857142857142858</v>
      </c>
      <c r="L92" s="578"/>
      <c r="M92" s="578">
        <v>12.857142857142858</v>
      </c>
      <c r="N92" s="569" t="s">
        <v>289</v>
      </c>
      <c r="S92" s="554"/>
    </row>
    <row r="93" spans="1:19" ht="23.1" customHeight="1">
      <c r="A93" s="948">
        <v>306</v>
      </c>
      <c r="B93" s="568" t="s">
        <v>306</v>
      </c>
      <c r="C93" s="334">
        <v>2157427.8464013161</v>
      </c>
      <c r="D93" s="334">
        <v>416178.24742857146</v>
      </c>
      <c r="E93" s="334">
        <v>203387.17428571414</v>
      </c>
      <c r="F93" s="335">
        <v>2776993.2681156015</v>
      </c>
      <c r="G93" s="545">
        <v>1</v>
      </c>
      <c r="H93" s="337" t="s">
        <v>145</v>
      </c>
      <c r="I93" s="956">
        <v>2776993.2681156015</v>
      </c>
      <c r="J93" s="984">
        <v>2.84</v>
      </c>
      <c r="K93" s="581">
        <v>2.8571428571428572</v>
      </c>
      <c r="L93" s="578"/>
      <c r="M93" s="578">
        <v>2.8571428571428572</v>
      </c>
      <c r="N93" s="569"/>
      <c r="S93" s="554"/>
    </row>
    <row r="94" spans="1:19" ht="23.1" customHeight="1">
      <c r="A94" s="948">
        <v>307</v>
      </c>
      <c r="B94" s="568" t="s">
        <v>307</v>
      </c>
      <c r="C94" s="334">
        <v>3883370.1235223687</v>
      </c>
      <c r="D94" s="334">
        <v>749120.84537142853</v>
      </c>
      <c r="E94" s="334">
        <v>366096.91371428547</v>
      </c>
      <c r="F94" s="335">
        <v>4998587.8826080821</v>
      </c>
      <c r="G94" s="545">
        <v>62062</v>
      </c>
      <c r="H94" s="337" t="s">
        <v>146</v>
      </c>
      <c r="I94" s="956">
        <v>80.541843359996165</v>
      </c>
      <c r="J94" s="984">
        <v>5.68</v>
      </c>
      <c r="K94" s="581">
        <v>5.1428571428571432</v>
      </c>
      <c r="L94" s="578"/>
      <c r="M94" s="578">
        <v>5.1428571428571432</v>
      </c>
      <c r="N94" s="569"/>
      <c r="S94" s="554"/>
    </row>
    <row r="95" spans="1:19" ht="23.1" customHeight="1">
      <c r="A95" s="948">
        <v>308</v>
      </c>
      <c r="B95" s="568" t="s">
        <v>308</v>
      </c>
      <c r="C95" s="334">
        <v>5177826.8313631583</v>
      </c>
      <c r="D95" s="334">
        <v>998827.79382857145</v>
      </c>
      <c r="E95" s="334">
        <v>488129.21828571393</v>
      </c>
      <c r="F95" s="335">
        <v>6664783.8434774438</v>
      </c>
      <c r="G95" s="545">
        <v>135747</v>
      </c>
      <c r="H95" s="337" t="s">
        <v>147</v>
      </c>
      <c r="I95" s="956">
        <v>49.097098598697897</v>
      </c>
      <c r="J95" s="984">
        <v>7.39</v>
      </c>
      <c r="K95" s="581">
        <v>6.8571428571428568</v>
      </c>
      <c r="L95" s="578"/>
      <c r="M95" s="578">
        <v>6.8571428571428568</v>
      </c>
      <c r="N95" s="569"/>
      <c r="S95" s="554"/>
    </row>
    <row r="96" spans="1:19" ht="23.1" customHeight="1">
      <c r="A96" s="948">
        <v>309</v>
      </c>
      <c r="B96" s="568" t="s">
        <v>309</v>
      </c>
      <c r="C96" s="334">
        <v>1725942.2771210528</v>
      </c>
      <c r="D96" s="334">
        <v>332942.59794285713</v>
      </c>
      <c r="E96" s="334">
        <v>162709.73942857131</v>
      </c>
      <c r="F96" s="335">
        <v>2221594.6144924811</v>
      </c>
      <c r="G96" s="545">
        <v>1</v>
      </c>
      <c r="H96" s="337" t="s">
        <v>145</v>
      </c>
      <c r="I96" s="956">
        <v>2221594.6144924811</v>
      </c>
      <c r="J96" s="984">
        <v>1.7</v>
      </c>
      <c r="K96" s="581">
        <v>2.2857142857142856</v>
      </c>
      <c r="L96" s="578"/>
      <c r="M96" s="578">
        <v>2.2857142857142856</v>
      </c>
      <c r="N96" s="569"/>
      <c r="S96" s="554"/>
    </row>
    <row r="97" spans="1:19" ht="23.1" customHeight="1">
      <c r="A97" s="948">
        <v>310</v>
      </c>
      <c r="B97" s="568" t="s">
        <v>310</v>
      </c>
      <c r="C97" s="334">
        <v>12513081.509127634</v>
      </c>
      <c r="D97" s="334">
        <v>2413833.8350857142</v>
      </c>
      <c r="E97" s="334">
        <v>1179645.6108571421</v>
      </c>
      <c r="F97" s="335">
        <v>16106560.95507049</v>
      </c>
      <c r="G97" s="545">
        <v>67021</v>
      </c>
      <c r="H97" s="337" t="s">
        <v>1</v>
      </c>
      <c r="I97" s="956">
        <v>240.32110763895631</v>
      </c>
      <c r="J97" s="984">
        <v>13.64</v>
      </c>
      <c r="K97" s="581">
        <v>16.571428571428573</v>
      </c>
      <c r="L97" s="578"/>
      <c r="M97" s="578">
        <v>16.571428571428573</v>
      </c>
      <c r="N97" s="569" t="s">
        <v>289</v>
      </c>
      <c r="S97" s="554"/>
    </row>
    <row r="98" spans="1:19" ht="23.1" customHeight="1">
      <c r="A98" s="948">
        <v>311</v>
      </c>
      <c r="B98" s="568" t="s">
        <v>311</v>
      </c>
      <c r="C98" s="334">
        <v>1294456.7078407896</v>
      </c>
      <c r="D98" s="334">
        <v>249706.94845714286</v>
      </c>
      <c r="E98" s="334">
        <v>122032.30457142848</v>
      </c>
      <c r="F98" s="335">
        <v>1666195.9608693609</v>
      </c>
      <c r="G98" s="545">
        <v>642717800</v>
      </c>
      <c r="H98" s="337" t="s">
        <v>244</v>
      </c>
      <c r="I98" s="967">
        <v>2.5924223055116273E-3</v>
      </c>
      <c r="J98" s="984">
        <v>1.1399999999999999</v>
      </c>
      <c r="K98" s="581">
        <v>1.7142857142857142</v>
      </c>
      <c r="L98" s="578"/>
      <c r="M98" s="578">
        <v>1.7142857142857142</v>
      </c>
      <c r="N98" s="569" t="s">
        <v>291</v>
      </c>
      <c r="S98" s="554"/>
    </row>
    <row r="99" spans="1:19" ht="23.1" customHeight="1">
      <c r="A99" s="948">
        <v>312</v>
      </c>
      <c r="B99" s="568" t="s">
        <v>312</v>
      </c>
      <c r="C99" s="334">
        <v>8629711.3856052645</v>
      </c>
      <c r="D99" s="334">
        <v>1664712.9897142858</v>
      </c>
      <c r="E99" s="334">
        <v>813548.69714285654</v>
      </c>
      <c r="F99" s="335">
        <v>11107973.072462406</v>
      </c>
      <c r="G99" s="545">
        <v>14</v>
      </c>
      <c r="H99" s="337" t="s">
        <v>20</v>
      </c>
      <c r="I99" s="956">
        <v>793426.64803302905</v>
      </c>
      <c r="J99" s="984">
        <v>11.36</v>
      </c>
      <c r="K99" s="581">
        <v>11.428571428571429</v>
      </c>
      <c r="L99" s="578"/>
      <c r="M99" s="578">
        <v>11.428571428571429</v>
      </c>
      <c r="N99" s="569" t="s">
        <v>292</v>
      </c>
      <c r="S99" s="554"/>
    </row>
    <row r="100" spans="1:19" ht="23.1" customHeight="1" thickBot="1">
      <c r="A100" s="1004">
        <v>313</v>
      </c>
      <c r="B100" s="1005" t="s">
        <v>313</v>
      </c>
      <c r="C100" s="1006">
        <v>3020398.9849618422</v>
      </c>
      <c r="D100" s="1006">
        <v>582649.54639999999</v>
      </c>
      <c r="E100" s="1006">
        <v>284742.04399999982</v>
      </c>
      <c r="F100" s="1007">
        <v>3887790.5753618418</v>
      </c>
      <c r="G100" s="1008">
        <v>8</v>
      </c>
      <c r="H100" s="1009" t="s">
        <v>1</v>
      </c>
      <c r="I100" s="1010">
        <v>485973.82192023023</v>
      </c>
      <c r="J100" s="1011">
        <v>3.98</v>
      </c>
      <c r="K100" s="1012">
        <v>4</v>
      </c>
      <c r="L100" s="578"/>
      <c r="M100" s="578">
        <v>4</v>
      </c>
      <c r="N100" s="329" t="s">
        <v>293</v>
      </c>
      <c r="S100" s="554"/>
    </row>
    <row r="101" spans="1:19" s="333" customFormat="1" ht="26.1" customHeight="1" thickBot="1">
      <c r="A101" s="1766" t="s">
        <v>55</v>
      </c>
      <c r="B101" s="1767"/>
      <c r="C101" s="998">
        <v>544956917.72000003</v>
      </c>
      <c r="D101" s="998">
        <v>41536612.379999995</v>
      </c>
      <c r="E101" s="998">
        <v>48646121.519999981</v>
      </c>
      <c r="F101" s="998">
        <v>635139651.62</v>
      </c>
      <c r="G101" s="999"/>
      <c r="H101" s="1000"/>
      <c r="I101" s="1001"/>
      <c r="J101" s="1002"/>
      <c r="K101" s="1003"/>
      <c r="L101" s="344">
        <v>635139651.61999989</v>
      </c>
      <c r="M101" s="344"/>
      <c r="N101" s="344"/>
    </row>
    <row r="102" spans="1:19">
      <c r="A102" s="346"/>
      <c r="B102" s="345"/>
      <c r="C102" s="340">
        <v>544956917.72000003</v>
      </c>
      <c r="D102" s="340">
        <v>41536612.380000003</v>
      </c>
      <c r="E102" s="340">
        <v>48646121.519999981</v>
      </c>
      <c r="F102" s="340">
        <v>635139651.61999989</v>
      </c>
      <c r="H102" s="347"/>
    </row>
    <row r="103" spans="1:19">
      <c r="A103" s="953"/>
      <c r="B103" s="348" t="s">
        <v>536</v>
      </c>
      <c r="C103" s="340">
        <v>0</v>
      </c>
      <c r="D103" s="340">
        <v>0</v>
      </c>
      <c r="E103" s="340">
        <v>0</v>
      </c>
      <c r="F103" s="340">
        <v>0</v>
      </c>
    </row>
    <row r="104" spans="1:19">
      <c r="A104" s="953"/>
      <c r="B104" s="348" t="s">
        <v>539</v>
      </c>
    </row>
    <row r="105" spans="1:19">
      <c r="A105" s="953"/>
      <c r="B105" s="348" t="s">
        <v>537</v>
      </c>
    </row>
    <row r="106" spans="1:19">
      <c r="A106" s="329"/>
      <c r="B106" s="348" t="s">
        <v>538</v>
      </c>
      <c r="C106" s="338"/>
    </row>
    <row r="107" spans="1:19">
      <c r="A107" s="329"/>
      <c r="B107" s="348"/>
      <c r="C107" s="330">
        <v>86922837.290000007</v>
      </c>
      <c r="D107" s="340">
        <v>4647098.3</v>
      </c>
      <c r="E107" s="340">
        <v>10797364.859999999</v>
      </c>
    </row>
    <row r="108" spans="1:19">
      <c r="A108" s="329"/>
      <c r="C108" s="338">
        <v>50052326.036510535</v>
      </c>
      <c r="D108" s="338">
        <v>9655335.3403428569</v>
      </c>
      <c r="E108" s="338">
        <v>4718582.4434285685</v>
      </c>
    </row>
  </sheetData>
  <mergeCells count="1">
    <mergeCell ref="A101:B101"/>
  </mergeCells>
  <pageMargins left="0.51181102362204722" right="0.27559055118110237" top="0.27559055118110237" bottom="0.31496062992125984" header="0" footer="0"/>
  <pageSetup paperSize="9" scale="73" orientation="landscape" r:id="rId1"/>
  <rowBreaks count="3" manualBreakCount="3">
    <brk id="25" max="11" man="1"/>
    <brk id="45" max="16383" man="1"/>
    <brk id="71" max="11" man="1"/>
  </rowBreaks>
  <colBreaks count="1" manualBreakCount="1">
    <brk id="13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2"/>
  <sheetViews>
    <sheetView view="pageBreakPreview" zoomScaleNormal="100" zoomScaleSheetLayoutView="100" workbookViewId="0">
      <pane xSplit="2" ySplit="3" topLeftCell="C7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21.75"/>
  <cols>
    <col min="1" max="1" width="5.42578125" style="388" customWidth="1"/>
    <col min="2" max="2" width="50.140625" style="393" customWidth="1"/>
    <col min="3" max="3" width="15.28515625" style="95" customWidth="1"/>
    <col min="4" max="4" width="13.85546875" style="95" bestFit="1" customWidth="1"/>
    <col min="5" max="5" width="14" style="95" bestFit="1" customWidth="1"/>
    <col min="6" max="6" width="15" style="95" bestFit="1" customWidth="1"/>
    <col min="7" max="7" width="14.5703125" style="388" bestFit="1" customWidth="1"/>
    <col min="8" max="8" width="21.28515625" style="392" customWidth="1"/>
    <col min="9" max="9" width="13.5703125" style="110" customWidth="1"/>
    <col min="10" max="10" width="14.7109375" style="110" customWidth="1"/>
    <col min="11" max="11" width="14.5703125" style="110" customWidth="1"/>
    <col min="12" max="12" width="31.85546875" style="95" customWidth="1"/>
    <col min="13" max="13" width="14.85546875" style="95" customWidth="1"/>
    <col min="14" max="14" width="14.140625" style="110" bestFit="1" customWidth="1"/>
    <col min="15" max="15" width="14.85546875" style="110" bestFit="1" customWidth="1"/>
    <col min="16" max="16384" width="9" style="110"/>
  </cols>
  <sheetData>
    <row r="1" spans="1:14" s="364" customFormat="1">
      <c r="A1" s="366" t="s">
        <v>519</v>
      </c>
      <c r="B1" s="359"/>
      <c r="C1" s="360"/>
      <c r="D1" s="361"/>
      <c r="E1" s="361"/>
      <c r="F1" s="361"/>
      <c r="G1" s="362"/>
      <c r="H1" s="363"/>
      <c r="L1" s="361"/>
      <c r="M1" s="361"/>
    </row>
    <row r="2" spans="1:14" s="364" customFormat="1" ht="22.5" thickBot="1">
      <c r="A2" s="362"/>
      <c r="B2" s="365"/>
      <c r="C2" s="361"/>
      <c r="D2" s="361"/>
      <c r="E2" s="361"/>
      <c r="F2" s="361"/>
      <c r="G2" s="362"/>
      <c r="H2" s="363"/>
      <c r="I2" s="366" t="s">
        <v>100</v>
      </c>
      <c r="L2" s="361"/>
      <c r="M2" s="361"/>
    </row>
    <row r="3" spans="1:14" s="364" customFormat="1" ht="24" thickBot="1">
      <c r="A3" s="1768" t="s">
        <v>360</v>
      </c>
      <c r="B3" s="1769"/>
      <c r="C3" s="1278" t="s">
        <v>51</v>
      </c>
      <c r="D3" s="1278" t="s">
        <v>53</v>
      </c>
      <c r="E3" s="1278" t="s">
        <v>61</v>
      </c>
      <c r="F3" s="1278" t="s">
        <v>62</v>
      </c>
      <c r="G3" s="1279" t="s">
        <v>64</v>
      </c>
      <c r="H3" s="1280" t="s">
        <v>65</v>
      </c>
      <c r="I3" s="1280" t="s">
        <v>69</v>
      </c>
      <c r="J3" s="1281" t="s">
        <v>270</v>
      </c>
      <c r="K3" s="1281" t="s">
        <v>361</v>
      </c>
      <c r="L3" s="361"/>
      <c r="M3" s="361"/>
    </row>
    <row r="4" spans="1:14" ht="19.5" customHeight="1" thickBot="1">
      <c r="A4" s="1029" t="s">
        <v>63</v>
      </c>
      <c r="B4" s="367"/>
      <c r="C4" s="368"/>
      <c r="D4" s="368"/>
      <c r="E4" s="368"/>
      <c r="F4" s="368"/>
      <c r="G4" s="369"/>
      <c r="H4" s="370"/>
      <c r="I4" s="371"/>
      <c r="J4" s="372"/>
      <c r="K4" s="207"/>
      <c r="L4" s="95">
        <v>0</v>
      </c>
    </row>
    <row r="5" spans="1:14" s="109" customFormat="1" ht="24.95" customHeight="1">
      <c r="A5" s="1324" t="s">
        <v>503</v>
      </c>
      <c r="B5" s="1325"/>
      <c r="C5" s="1326">
        <v>50279971.207302615</v>
      </c>
      <c r="D5" s="1326">
        <v>3412355.74</v>
      </c>
      <c r="E5" s="1326">
        <v>1771424.1</v>
      </c>
      <c r="F5" s="1326">
        <v>55463751.047302619</v>
      </c>
      <c r="G5" s="1327"/>
      <c r="H5" s="1526"/>
      <c r="I5" s="1328"/>
      <c r="J5" s="1546">
        <v>100.00000000000001</v>
      </c>
      <c r="K5" s="1329">
        <v>100</v>
      </c>
      <c r="L5" s="167">
        <v>54765720.199769385</v>
      </c>
      <c r="M5" s="167">
        <v>55463751.047302634</v>
      </c>
    </row>
    <row r="6" spans="1:14" ht="24" customHeight="1">
      <c r="A6" s="836">
        <v>800</v>
      </c>
      <c r="B6" s="374" t="s">
        <v>121</v>
      </c>
      <c r="C6" s="351">
        <v>8085019.3701342614</v>
      </c>
      <c r="D6" s="351">
        <v>548706.80299200001</v>
      </c>
      <c r="E6" s="351">
        <v>284844.99527999997</v>
      </c>
      <c r="F6" s="137">
        <v>8918571.1684062611</v>
      </c>
      <c r="G6" s="352">
        <v>1</v>
      </c>
      <c r="H6" s="352" t="s">
        <v>1</v>
      </c>
      <c r="I6" s="375">
        <v>8918571.1684062611</v>
      </c>
      <c r="J6" s="376">
        <v>16.489999999999998</v>
      </c>
      <c r="K6" s="377">
        <v>16.079999999999998</v>
      </c>
      <c r="N6" s="377">
        <v>8.6999999999999993</v>
      </c>
    </row>
    <row r="7" spans="1:14" ht="24" customHeight="1">
      <c r="A7" s="168">
        <v>801</v>
      </c>
      <c r="B7" s="378" t="s">
        <v>122</v>
      </c>
      <c r="C7" s="160">
        <v>8592847.0793280192</v>
      </c>
      <c r="D7" s="160">
        <v>583171.59596599999</v>
      </c>
      <c r="E7" s="160">
        <v>302736.37869000004</v>
      </c>
      <c r="F7" s="127">
        <v>9478755.0539840199</v>
      </c>
      <c r="G7" s="600">
        <v>4</v>
      </c>
      <c r="H7" s="600" t="s">
        <v>20</v>
      </c>
      <c r="I7" s="353">
        <v>2369688.763496005</v>
      </c>
      <c r="J7" s="698">
        <v>18.559999999999999</v>
      </c>
      <c r="K7" s="102">
        <v>17.09</v>
      </c>
      <c r="N7" s="102">
        <v>13.53</v>
      </c>
    </row>
    <row r="8" spans="1:14" ht="24" customHeight="1">
      <c r="A8" s="168">
        <v>802</v>
      </c>
      <c r="B8" s="378" t="s">
        <v>123</v>
      </c>
      <c r="C8" s="160">
        <v>5555936.8184069404</v>
      </c>
      <c r="D8" s="160">
        <v>377065.30927000009</v>
      </c>
      <c r="E8" s="160">
        <v>195742.36305000004</v>
      </c>
      <c r="F8" s="127">
        <v>6128744.4907269403</v>
      </c>
      <c r="G8" s="600">
        <v>18</v>
      </c>
      <c r="H8" s="600" t="s">
        <v>1</v>
      </c>
      <c r="I8" s="353">
        <v>340485.80504038557</v>
      </c>
      <c r="J8" s="698">
        <v>12.89</v>
      </c>
      <c r="K8" s="102">
        <v>11.05</v>
      </c>
      <c r="N8" s="102">
        <v>10.63</v>
      </c>
    </row>
    <row r="9" spans="1:14" ht="24" customHeight="1">
      <c r="A9" s="168">
        <v>803</v>
      </c>
      <c r="B9" s="378" t="s">
        <v>124</v>
      </c>
      <c r="C9" s="160">
        <v>4042509.6850671307</v>
      </c>
      <c r="D9" s="160">
        <v>274353.40149600001</v>
      </c>
      <c r="E9" s="160">
        <v>142422.49763999999</v>
      </c>
      <c r="F9" s="127">
        <v>4459285.5842031306</v>
      </c>
      <c r="G9" s="600">
        <v>26</v>
      </c>
      <c r="H9" s="600" t="s">
        <v>21</v>
      </c>
      <c r="I9" s="353">
        <v>171510.98400781272</v>
      </c>
      <c r="J9" s="698">
        <v>7.73</v>
      </c>
      <c r="K9" s="102">
        <v>8.0399999999999991</v>
      </c>
      <c r="N9" s="102">
        <v>3.86</v>
      </c>
    </row>
    <row r="10" spans="1:14" ht="24" customHeight="1">
      <c r="A10" s="168">
        <v>804</v>
      </c>
      <c r="B10" s="378" t="s">
        <v>125</v>
      </c>
      <c r="C10" s="160">
        <v>4042509.6850671307</v>
      </c>
      <c r="D10" s="160">
        <v>274353.40149600001</v>
      </c>
      <c r="E10" s="160">
        <v>142422.49763999999</v>
      </c>
      <c r="F10" s="127">
        <v>4459285.5842031306</v>
      </c>
      <c r="G10" s="600">
        <v>12</v>
      </c>
      <c r="H10" s="600" t="s">
        <v>20</v>
      </c>
      <c r="I10" s="353">
        <v>371607.13201692753</v>
      </c>
      <c r="J10" s="698">
        <v>9.2799999999999994</v>
      </c>
      <c r="K10" s="102">
        <v>8.0399999999999991</v>
      </c>
      <c r="N10" s="102">
        <v>3.86</v>
      </c>
    </row>
    <row r="11" spans="1:14" ht="24" customHeight="1">
      <c r="A11" s="168">
        <v>805</v>
      </c>
      <c r="B11" s="378" t="s">
        <v>126</v>
      </c>
      <c r="C11" s="160">
        <v>3534681.9758733748</v>
      </c>
      <c r="D11" s="160">
        <v>239888.60852200002</v>
      </c>
      <c r="E11" s="160">
        <v>124531.11423000001</v>
      </c>
      <c r="F11" s="127">
        <v>3899101.6986253751</v>
      </c>
      <c r="G11" s="600">
        <v>16</v>
      </c>
      <c r="H11" s="600" t="s">
        <v>20</v>
      </c>
      <c r="I11" s="353">
        <v>243693.85616408594</v>
      </c>
      <c r="J11" s="698">
        <v>8.25</v>
      </c>
      <c r="K11" s="102">
        <v>7.03</v>
      </c>
      <c r="N11" s="102">
        <v>5.8</v>
      </c>
    </row>
    <row r="12" spans="1:14" ht="24" customHeight="1">
      <c r="A12" s="168">
        <v>806</v>
      </c>
      <c r="B12" s="378" t="s">
        <v>0</v>
      </c>
      <c r="C12" s="160">
        <v>9095646.7914010454</v>
      </c>
      <c r="D12" s="160">
        <v>617295.15336600004</v>
      </c>
      <c r="E12" s="160">
        <v>320450.61969000002</v>
      </c>
      <c r="F12" s="127">
        <v>10033392.564457044</v>
      </c>
      <c r="G12" s="600">
        <v>40</v>
      </c>
      <c r="H12" s="600" t="s">
        <v>20</v>
      </c>
      <c r="I12" s="353">
        <v>250834.81411142609</v>
      </c>
      <c r="J12" s="698">
        <v>18.559999999999999</v>
      </c>
      <c r="K12" s="102">
        <v>18.09</v>
      </c>
      <c r="N12" s="102">
        <v>20.29</v>
      </c>
    </row>
    <row r="13" spans="1:14" ht="24" customHeight="1">
      <c r="A13" s="1263">
        <v>808</v>
      </c>
      <c r="B13" s="749" t="s">
        <v>374</v>
      </c>
      <c r="C13" s="786">
        <v>1020683.4155082435</v>
      </c>
      <c r="D13" s="786">
        <v>69270.821522000013</v>
      </c>
      <c r="E13" s="786">
        <v>35959.909230000005</v>
      </c>
      <c r="F13" s="787">
        <v>1125914.1462602436</v>
      </c>
      <c r="G13" s="788">
        <v>3</v>
      </c>
      <c r="H13" s="788" t="s">
        <v>20</v>
      </c>
      <c r="I13" s="789">
        <v>375304.71542008122</v>
      </c>
      <c r="J13" s="790">
        <v>2.06</v>
      </c>
      <c r="K13" s="791">
        <v>2.0300000000000002</v>
      </c>
      <c r="N13" s="102">
        <v>10.63</v>
      </c>
    </row>
    <row r="14" spans="1:14" ht="24" customHeight="1">
      <c r="A14" s="159">
        <v>809</v>
      </c>
      <c r="B14" s="633" t="s">
        <v>245</v>
      </c>
      <c r="C14" s="160">
        <v>1256999.2801825658</v>
      </c>
      <c r="D14" s="160">
        <v>85308.89350000002</v>
      </c>
      <c r="E14" s="160">
        <v>44285.602500000001</v>
      </c>
      <c r="F14" s="127">
        <v>1386593.7761825658</v>
      </c>
      <c r="G14" s="600">
        <v>1</v>
      </c>
      <c r="H14" s="600" t="s">
        <v>1</v>
      </c>
      <c r="I14" s="353">
        <v>1386593.7761825658</v>
      </c>
      <c r="J14" s="698">
        <v>3.09</v>
      </c>
      <c r="K14" s="102">
        <v>2.5</v>
      </c>
      <c r="N14" s="102">
        <v>13.04</v>
      </c>
    </row>
    <row r="15" spans="1:14" ht="24" customHeight="1">
      <c r="A15" s="792"/>
      <c r="B15" s="749" t="s">
        <v>315</v>
      </c>
      <c r="C15" s="786">
        <v>1518455.1304605391</v>
      </c>
      <c r="D15" s="786">
        <v>103053.143348</v>
      </c>
      <c r="E15" s="786">
        <v>53497.007819999999</v>
      </c>
      <c r="F15" s="787">
        <v>1675005.2816285391</v>
      </c>
      <c r="G15" s="788">
        <v>1</v>
      </c>
      <c r="H15" s="788" t="s">
        <v>1</v>
      </c>
      <c r="I15" s="789">
        <v>1675005.2816285391</v>
      </c>
      <c r="J15" s="790">
        <v>3.09</v>
      </c>
      <c r="K15" s="791">
        <v>3.0199999999999996</v>
      </c>
      <c r="N15" s="102">
        <v>9.66</v>
      </c>
    </row>
    <row r="16" spans="1:14">
      <c r="A16" s="765"/>
      <c r="B16" s="749" t="s">
        <v>407</v>
      </c>
      <c r="C16" s="786">
        <v>3534681.9758733748</v>
      </c>
      <c r="D16" s="786">
        <v>239888.60852200002</v>
      </c>
      <c r="E16" s="786">
        <v>124531.11423000001</v>
      </c>
      <c r="F16" s="787">
        <v>3899101.6986253751</v>
      </c>
      <c r="G16" s="788">
        <v>1</v>
      </c>
      <c r="H16" s="788" t="s">
        <v>1</v>
      </c>
      <c r="I16" s="789">
        <v>3899101.6986253751</v>
      </c>
      <c r="J16" s="790">
        <v>0</v>
      </c>
      <c r="K16" s="791">
        <v>7.03</v>
      </c>
      <c r="N16" s="103"/>
    </row>
    <row r="17" spans="1:14" ht="19.5" customHeight="1" thickBot="1">
      <c r="A17" s="725"/>
      <c r="B17" s="726"/>
      <c r="C17" s="351"/>
      <c r="D17" s="351"/>
      <c r="E17" s="351"/>
      <c r="F17" s="137"/>
      <c r="G17" s="352"/>
      <c r="H17" s="352"/>
      <c r="I17" s="375"/>
      <c r="J17" s="376"/>
      <c r="K17" s="377"/>
      <c r="N17" s="103"/>
    </row>
    <row r="18" spans="1:14" ht="24.95" customHeight="1">
      <c r="A18" s="1324" t="s">
        <v>502</v>
      </c>
      <c r="B18" s="1547"/>
      <c r="C18" s="1326">
        <v>1243453.3707565791</v>
      </c>
      <c r="D18" s="1326">
        <v>626619.66</v>
      </c>
      <c r="E18" s="1326">
        <v>156916.58000000002</v>
      </c>
      <c r="F18" s="1326">
        <v>2026989.6107565793</v>
      </c>
      <c r="G18" s="1548"/>
      <c r="H18" s="1549"/>
      <c r="I18" s="1328"/>
      <c r="J18" s="1328">
        <v>100</v>
      </c>
      <c r="K18" s="1330">
        <v>100</v>
      </c>
      <c r="L18" s="95">
        <v>2569165.2902991455</v>
      </c>
    </row>
    <row r="19" spans="1:14" ht="24" customHeight="1">
      <c r="A19" s="712">
        <v>807</v>
      </c>
      <c r="B19" s="713" t="s">
        <v>160</v>
      </c>
      <c r="C19" s="204">
        <v>1243453.3707565791</v>
      </c>
      <c r="D19" s="204">
        <v>626619.66</v>
      </c>
      <c r="E19" s="204">
        <v>156916.58000000002</v>
      </c>
      <c r="F19" s="690">
        <v>2026989.6107565793</v>
      </c>
      <c r="G19" s="602">
        <v>5</v>
      </c>
      <c r="H19" s="603" t="s">
        <v>1</v>
      </c>
      <c r="I19" s="689">
        <v>405397.92215131584</v>
      </c>
      <c r="J19" s="604">
        <v>100</v>
      </c>
      <c r="K19" s="605">
        <v>100</v>
      </c>
    </row>
    <row r="20" spans="1:14" ht="24" customHeight="1" thickBot="1">
      <c r="A20" s="714"/>
      <c r="B20" s="715"/>
      <c r="C20" s="162"/>
      <c r="D20" s="162"/>
      <c r="E20" s="162"/>
      <c r="F20" s="133"/>
      <c r="G20" s="135"/>
      <c r="H20" s="716"/>
      <c r="I20" s="379"/>
      <c r="J20" s="717"/>
      <c r="K20" s="718"/>
    </row>
    <row r="21" spans="1:14" s="109" customFormat="1" ht="24.95" customHeight="1">
      <c r="A21" s="1324" t="s">
        <v>511</v>
      </c>
      <c r="B21" s="1325"/>
      <c r="C21" s="1326">
        <v>14915075.199975498</v>
      </c>
      <c r="D21" s="1326">
        <v>1037490.21285</v>
      </c>
      <c r="E21" s="1326">
        <v>370726.426875</v>
      </c>
      <c r="F21" s="1326">
        <v>16323291.8397005</v>
      </c>
      <c r="G21" s="1327"/>
      <c r="H21" s="1550"/>
      <c r="I21" s="1328"/>
      <c r="J21" s="1328">
        <v>91.94</v>
      </c>
      <c r="K21" s="1330">
        <v>89.250000000000014</v>
      </c>
      <c r="L21" s="167"/>
      <c r="M21" s="167"/>
    </row>
    <row r="22" spans="1:14" ht="24" customHeight="1">
      <c r="A22" s="836">
        <v>500</v>
      </c>
      <c r="B22" s="374" t="s">
        <v>127</v>
      </c>
      <c r="C22" s="351">
        <v>3156815.3560508359</v>
      </c>
      <c r="D22" s="351">
        <v>219587.56437800001</v>
      </c>
      <c r="E22" s="351">
        <v>78465.234775000004</v>
      </c>
      <c r="F22" s="137">
        <v>3454868.1552038356</v>
      </c>
      <c r="G22" s="138">
        <v>8</v>
      </c>
      <c r="H22" s="352" t="s">
        <v>1</v>
      </c>
      <c r="I22" s="375">
        <v>431858.51940047945</v>
      </c>
      <c r="J22" s="376">
        <v>16.78</v>
      </c>
      <c r="K22" s="377">
        <v>18.89</v>
      </c>
    </row>
    <row r="23" spans="1:14" ht="24" customHeight="1">
      <c r="A23" s="168">
        <v>501</v>
      </c>
      <c r="B23" s="378" t="s">
        <v>128</v>
      </c>
      <c r="C23" s="351">
        <v>3148459.5716250795</v>
      </c>
      <c r="D23" s="351">
        <v>219006.33736800001</v>
      </c>
      <c r="E23" s="351">
        <v>78257.544900000008</v>
      </c>
      <c r="F23" s="127">
        <v>3445723.4538930794</v>
      </c>
      <c r="G23" s="138">
        <v>7</v>
      </c>
      <c r="H23" s="352" t="s">
        <v>1</v>
      </c>
      <c r="I23" s="353">
        <v>492246.20769901137</v>
      </c>
      <c r="J23" s="376">
        <v>13.42</v>
      </c>
      <c r="K23" s="377">
        <v>18.84</v>
      </c>
    </row>
    <row r="24" spans="1:14" ht="24" customHeight="1">
      <c r="A24" s="168">
        <v>502</v>
      </c>
      <c r="B24" s="378" t="s">
        <v>129</v>
      </c>
      <c r="C24" s="351">
        <v>2939564.9609811651</v>
      </c>
      <c r="D24" s="351">
        <v>204475.66211800001</v>
      </c>
      <c r="E24" s="351">
        <v>73065.298024999996</v>
      </c>
      <c r="F24" s="127">
        <v>3217105.9211241649</v>
      </c>
      <c r="G24" s="138">
        <v>5</v>
      </c>
      <c r="H24" s="352" t="s">
        <v>1</v>
      </c>
      <c r="I24" s="353">
        <v>643421.18422483304</v>
      </c>
      <c r="J24" s="376">
        <v>18.12</v>
      </c>
      <c r="K24" s="377">
        <v>17.59</v>
      </c>
    </row>
    <row r="25" spans="1:14" ht="24" customHeight="1">
      <c r="A25" s="168">
        <v>503</v>
      </c>
      <c r="B25" s="378" t="s">
        <v>156</v>
      </c>
      <c r="C25" s="351">
        <v>2981343.8831099481</v>
      </c>
      <c r="D25" s="351">
        <v>207381.79716800002</v>
      </c>
      <c r="E25" s="351">
        <v>74103.747400000007</v>
      </c>
      <c r="F25" s="127">
        <v>3262829.4276779485</v>
      </c>
      <c r="G25" s="138">
        <v>5</v>
      </c>
      <c r="H25" s="352" t="s">
        <v>1</v>
      </c>
      <c r="I25" s="353">
        <v>652565.88553558965</v>
      </c>
      <c r="J25" s="376">
        <v>20.13</v>
      </c>
      <c r="K25" s="377">
        <v>17.84</v>
      </c>
    </row>
    <row r="26" spans="1:14" ht="24" customHeight="1">
      <c r="A26" s="168">
        <v>504</v>
      </c>
      <c r="B26" s="378" t="s">
        <v>157</v>
      </c>
      <c r="C26" s="351">
        <v>2688891.4282084676</v>
      </c>
      <c r="D26" s="351">
        <v>187038.851818</v>
      </c>
      <c r="E26" s="351">
        <v>66834.601775000003</v>
      </c>
      <c r="F26" s="127">
        <v>2942764.8818014674</v>
      </c>
      <c r="G26" s="138">
        <v>3</v>
      </c>
      <c r="H26" s="352" t="s">
        <v>1</v>
      </c>
      <c r="I26" s="353">
        <v>980921.6272671558</v>
      </c>
      <c r="J26" s="376">
        <v>23.49</v>
      </c>
      <c r="K26" s="377">
        <v>16.09</v>
      </c>
    </row>
    <row r="27" spans="1:14" ht="24" customHeight="1" thickBot="1">
      <c r="A27" s="1025"/>
      <c r="B27" s="381"/>
      <c r="C27" s="162"/>
      <c r="D27" s="162"/>
      <c r="E27" s="162"/>
      <c r="F27" s="133"/>
      <c r="G27" s="135"/>
      <c r="H27" s="136"/>
      <c r="I27" s="379"/>
      <c r="J27" s="382"/>
      <c r="K27" s="383"/>
    </row>
    <row r="28" spans="1:14" s="109" customFormat="1" ht="24.95" customHeight="1">
      <c r="A28" s="1324" t="s">
        <v>512</v>
      </c>
      <c r="B28" s="1325"/>
      <c r="C28" s="1326">
        <v>63139866.437006563</v>
      </c>
      <c r="D28" s="1326">
        <v>4401160.1399999997</v>
      </c>
      <c r="E28" s="1326">
        <v>1724237.3699999992</v>
      </c>
      <c r="F28" s="1326">
        <v>69265263.947006568</v>
      </c>
      <c r="G28" s="1327"/>
      <c r="H28" s="1526"/>
      <c r="I28" s="1551"/>
      <c r="J28" s="1328">
        <v>99.999999999999986</v>
      </c>
      <c r="K28" s="598">
        <v>99.999999999999986</v>
      </c>
      <c r="L28" s="167">
        <v>72613533.274700865</v>
      </c>
      <c r="M28" s="167"/>
    </row>
    <row r="29" spans="1:14" ht="24" customHeight="1">
      <c r="A29" s="836">
        <v>901</v>
      </c>
      <c r="B29" s="557" t="s">
        <v>377</v>
      </c>
      <c r="C29" s="351">
        <v>9142652.6600785535</v>
      </c>
      <c r="D29" s="351">
        <v>637287.9882720001</v>
      </c>
      <c r="E29" s="351">
        <v>249669.57117599994</v>
      </c>
      <c r="F29" s="137">
        <v>10029610.219526554</v>
      </c>
      <c r="G29" s="138">
        <v>7</v>
      </c>
      <c r="H29" s="352" t="s">
        <v>7</v>
      </c>
      <c r="I29" s="375">
        <v>1432801.4599323648</v>
      </c>
      <c r="J29" s="376">
        <v>14.4</v>
      </c>
      <c r="K29" s="377">
        <v>14.48</v>
      </c>
      <c r="L29" s="95">
        <v>23</v>
      </c>
    </row>
    <row r="30" spans="1:14" ht="24" customHeight="1">
      <c r="A30" s="168">
        <v>902</v>
      </c>
      <c r="B30" s="560" t="s">
        <v>26</v>
      </c>
      <c r="C30" s="351">
        <v>3598972.386909375</v>
      </c>
      <c r="D30" s="351">
        <v>250866.12798000005</v>
      </c>
      <c r="E30" s="351">
        <v>98281.530089999971</v>
      </c>
      <c r="F30" s="137">
        <v>3948120.0449793749</v>
      </c>
      <c r="G30" s="138">
        <v>2</v>
      </c>
      <c r="H30" s="352" t="s">
        <v>1</v>
      </c>
      <c r="I30" s="375">
        <v>1974060.0224896874</v>
      </c>
      <c r="J30" s="376">
        <v>5.3</v>
      </c>
      <c r="K30" s="377">
        <v>5.7</v>
      </c>
      <c r="L30" s="95">
        <v>16</v>
      </c>
    </row>
    <row r="31" spans="1:14" ht="24" customHeight="1">
      <c r="A31" s="168">
        <v>903</v>
      </c>
      <c r="B31" s="505" t="s">
        <v>378</v>
      </c>
      <c r="C31" s="351">
        <v>5227980.9409841439</v>
      </c>
      <c r="D31" s="351">
        <v>364416.05959200003</v>
      </c>
      <c r="E31" s="351">
        <v>142766.85423599996</v>
      </c>
      <c r="F31" s="137">
        <v>5735163.8548121443</v>
      </c>
      <c r="G31" s="138">
        <v>4</v>
      </c>
      <c r="H31" s="352" t="s">
        <v>7</v>
      </c>
      <c r="I31" s="375">
        <v>1433790.9637030361</v>
      </c>
      <c r="J31" s="376">
        <v>8.2799999999999994</v>
      </c>
      <c r="K31" s="377">
        <v>8.2799999999999994</v>
      </c>
    </row>
    <row r="32" spans="1:14" ht="24" customHeight="1">
      <c r="A32" s="168">
        <v>904</v>
      </c>
      <c r="B32" s="560" t="s">
        <v>27</v>
      </c>
      <c r="C32" s="351">
        <v>5366888.6471455591</v>
      </c>
      <c r="D32" s="351">
        <v>374098.61190000008</v>
      </c>
      <c r="E32" s="351">
        <v>146560.17644999997</v>
      </c>
      <c r="F32" s="137">
        <v>5887547.4354955591</v>
      </c>
      <c r="G32" s="138">
        <v>3</v>
      </c>
      <c r="H32" s="352" t="s">
        <v>1</v>
      </c>
      <c r="I32" s="375">
        <v>1962515.8118318531</v>
      </c>
      <c r="J32" s="376">
        <v>8</v>
      </c>
      <c r="K32" s="377">
        <v>8.5</v>
      </c>
    </row>
    <row r="33" spans="1:12" ht="24" customHeight="1">
      <c r="A33" s="168">
        <v>905</v>
      </c>
      <c r="B33" s="505" t="s">
        <v>379</v>
      </c>
      <c r="C33" s="351">
        <v>9142652.6600785535</v>
      </c>
      <c r="D33" s="351">
        <v>637287.9882720001</v>
      </c>
      <c r="E33" s="351">
        <v>249669.57117599994</v>
      </c>
      <c r="F33" s="137">
        <v>10029610.219526554</v>
      </c>
      <c r="G33" s="138">
        <v>7</v>
      </c>
      <c r="H33" s="352" t="s">
        <v>7</v>
      </c>
      <c r="I33" s="375">
        <v>1432801.4599323648</v>
      </c>
      <c r="J33" s="376">
        <v>14.4</v>
      </c>
      <c r="K33" s="377">
        <v>14.48</v>
      </c>
    </row>
    <row r="34" spans="1:12" ht="24" customHeight="1">
      <c r="A34" s="168">
        <v>906</v>
      </c>
      <c r="B34" s="560" t="s">
        <v>28</v>
      </c>
      <c r="C34" s="351">
        <v>3598972.386909375</v>
      </c>
      <c r="D34" s="351">
        <v>250866.12798000005</v>
      </c>
      <c r="E34" s="351">
        <v>98281.530089999971</v>
      </c>
      <c r="F34" s="137">
        <v>3948120.0449793749</v>
      </c>
      <c r="G34" s="138">
        <v>2</v>
      </c>
      <c r="H34" s="352" t="s">
        <v>1</v>
      </c>
      <c r="I34" s="375">
        <v>1974060.0224896874</v>
      </c>
      <c r="J34" s="376">
        <v>5.3</v>
      </c>
      <c r="K34" s="377">
        <v>5.7</v>
      </c>
    </row>
    <row r="35" spans="1:12" ht="24" customHeight="1">
      <c r="A35" s="168">
        <v>907</v>
      </c>
      <c r="B35" s="505" t="s">
        <v>380</v>
      </c>
      <c r="C35" s="351">
        <v>2588734.5239172694</v>
      </c>
      <c r="D35" s="351">
        <v>180447.56574000002</v>
      </c>
      <c r="E35" s="351">
        <v>70693.732169999988</v>
      </c>
      <c r="F35" s="137">
        <v>2839875.8218272696</v>
      </c>
      <c r="G35" s="138">
        <v>2</v>
      </c>
      <c r="H35" s="352" t="s">
        <v>7</v>
      </c>
      <c r="I35" s="375">
        <v>1419937.9109136348</v>
      </c>
      <c r="J35" s="376">
        <v>4.0999999999999996</v>
      </c>
      <c r="K35" s="377">
        <v>4.0999999999999996</v>
      </c>
    </row>
    <row r="36" spans="1:12" ht="24" customHeight="1">
      <c r="A36" s="168">
        <v>908</v>
      </c>
      <c r="B36" s="560" t="s">
        <v>29</v>
      </c>
      <c r="C36" s="351">
        <v>3598972.386909375</v>
      </c>
      <c r="D36" s="351">
        <v>250866.12798000005</v>
      </c>
      <c r="E36" s="351">
        <v>98281.530089999971</v>
      </c>
      <c r="F36" s="137">
        <v>3948120.0449793749</v>
      </c>
      <c r="G36" s="138">
        <v>2</v>
      </c>
      <c r="H36" s="352" t="s">
        <v>1</v>
      </c>
      <c r="I36" s="375">
        <v>1974060.0224896874</v>
      </c>
      <c r="J36" s="376">
        <v>5.3</v>
      </c>
      <c r="K36" s="377">
        <v>5.7</v>
      </c>
    </row>
    <row r="37" spans="1:12" ht="24" customHeight="1">
      <c r="A37" s="168">
        <v>909</v>
      </c>
      <c r="B37" s="505" t="s">
        <v>381</v>
      </c>
      <c r="C37" s="351">
        <v>5177469.0478345389</v>
      </c>
      <c r="D37" s="351">
        <v>360895.13148000004</v>
      </c>
      <c r="E37" s="351">
        <v>141387.46433999998</v>
      </c>
      <c r="F37" s="137">
        <v>5679751.6436545392</v>
      </c>
      <c r="G37" s="138">
        <v>4</v>
      </c>
      <c r="H37" s="352" t="s">
        <v>7</v>
      </c>
      <c r="I37" s="375">
        <v>1419937.9109136348</v>
      </c>
      <c r="J37" s="376">
        <v>8.2799999999999994</v>
      </c>
      <c r="K37" s="377">
        <v>8.1999999999999993</v>
      </c>
    </row>
    <row r="38" spans="1:12" ht="24" customHeight="1">
      <c r="A38" s="168">
        <v>910</v>
      </c>
      <c r="B38" s="1255" t="s">
        <v>276</v>
      </c>
      <c r="C38" s="351">
        <v>1767916.2602361841</v>
      </c>
      <c r="D38" s="351">
        <v>123232.48392000001</v>
      </c>
      <c r="E38" s="351">
        <v>48278.646359999992</v>
      </c>
      <c r="F38" s="137">
        <v>1939427.390516184</v>
      </c>
      <c r="G38" s="138">
        <v>1</v>
      </c>
      <c r="H38" s="352" t="s">
        <v>1</v>
      </c>
      <c r="I38" s="375">
        <v>1939427.390516184</v>
      </c>
      <c r="J38" s="376">
        <v>2.67</v>
      </c>
      <c r="K38" s="377">
        <v>2.8</v>
      </c>
    </row>
    <row r="39" spans="1:12" ht="24" customHeight="1">
      <c r="A39" s="168">
        <v>911</v>
      </c>
      <c r="B39" s="505" t="s">
        <v>382</v>
      </c>
      <c r="C39" s="351">
        <v>3788391.9862203943</v>
      </c>
      <c r="D39" s="351">
        <v>264069.60840000003</v>
      </c>
      <c r="E39" s="351">
        <v>103454.24219999999</v>
      </c>
      <c r="F39" s="137">
        <v>4155915.8368203947</v>
      </c>
      <c r="G39" s="138">
        <v>3</v>
      </c>
      <c r="H39" s="352" t="s">
        <v>7</v>
      </c>
      <c r="I39" s="375">
        <v>1385305.2789401317</v>
      </c>
      <c r="J39" s="376">
        <v>6.2</v>
      </c>
      <c r="K39" s="377">
        <v>6</v>
      </c>
    </row>
    <row r="40" spans="1:12" ht="24" customHeight="1">
      <c r="A40" s="168">
        <v>912</v>
      </c>
      <c r="B40" s="560" t="s">
        <v>158</v>
      </c>
      <c r="C40" s="351">
        <v>1767916.2602361841</v>
      </c>
      <c r="D40" s="351">
        <v>123232.48392000001</v>
      </c>
      <c r="E40" s="351">
        <v>48278.646359999992</v>
      </c>
      <c r="F40" s="137">
        <v>1939427.390516184</v>
      </c>
      <c r="G40" s="138">
        <v>1</v>
      </c>
      <c r="H40" s="352" t="s">
        <v>1</v>
      </c>
      <c r="I40" s="375">
        <v>1939427.390516184</v>
      </c>
      <c r="J40" s="376">
        <v>2.67</v>
      </c>
      <c r="K40" s="377">
        <v>2.8</v>
      </c>
    </row>
    <row r="41" spans="1:12" ht="24" customHeight="1">
      <c r="A41" s="168">
        <v>913</v>
      </c>
      <c r="B41" s="560" t="s">
        <v>159</v>
      </c>
      <c r="C41" s="351">
        <v>1761602.2735924835</v>
      </c>
      <c r="D41" s="351">
        <v>122792.36790600001</v>
      </c>
      <c r="E41" s="351">
        <v>48106.222622999987</v>
      </c>
      <c r="F41" s="137">
        <v>1932500.8641214834</v>
      </c>
      <c r="G41" s="138">
        <v>2</v>
      </c>
      <c r="H41" s="352" t="s">
        <v>1</v>
      </c>
      <c r="I41" s="375">
        <v>966250.4320607417</v>
      </c>
      <c r="J41" s="376">
        <v>2.7</v>
      </c>
      <c r="K41" s="377">
        <v>2.79</v>
      </c>
    </row>
    <row r="42" spans="1:12" ht="24" customHeight="1">
      <c r="A42" s="699">
        <v>914</v>
      </c>
      <c r="B42" s="688" t="s">
        <v>383</v>
      </c>
      <c r="C42" s="351">
        <v>1306995.235246036</v>
      </c>
      <c r="D42" s="351">
        <v>91104.014898000009</v>
      </c>
      <c r="E42" s="351">
        <v>35691.713558999989</v>
      </c>
      <c r="F42" s="137">
        <v>1433790.9637030361</v>
      </c>
      <c r="G42" s="138">
        <v>1</v>
      </c>
      <c r="H42" s="352" t="s">
        <v>7</v>
      </c>
      <c r="I42" s="375">
        <v>1433790.9637030361</v>
      </c>
      <c r="J42" s="376">
        <v>2</v>
      </c>
      <c r="K42" s="377">
        <v>2.0699999999999998</v>
      </c>
      <c r="L42" s="95">
        <v>100.00023668639052</v>
      </c>
    </row>
    <row r="43" spans="1:12">
      <c r="A43" s="699"/>
      <c r="B43" s="759" t="s">
        <v>470</v>
      </c>
      <c r="C43" s="793">
        <v>0</v>
      </c>
      <c r="D43" s="793">
        <v>0</v>
      </c>
      <c r="E43" s="793">
        <v>0</v>
      </c>
      <c r="F43" s="794">
        <v>0</v>
      </c>
      <c r="G43" s="795">
        <v>0</v>
      </c>
      <c r="H43" s="796">
        <v>0</v>
      </c>
      <c r="I43" s="797" t="e">
        <v>#DIV/0!</v>
      </c>
      <c r="J43" s="798">
        <v>2.6</v>
      </c>
      <c r="K43" s="799">
        <v>0</v>
      </c>
    </row>
    <row r="44" spans="1:12">
      <c r="A44" s="1013"/>
      <c r="B44" s="749" t="s">
        <v>374</v>
      </c>
      <c r="C44" s="793">
        <v>0</v>
      </c>
      <c r="D44" s="793">
        <v>0</v>
      </c>
      <c r="E44" s="793">
        <v>0</v>
      </c>
      <c r="F44" s="794">
        <v>0</v>
      </c>
      <c r="G44" s="795">
        <v>0</v>
      </c>
      <c r="H44" s="796">
        <v>0</v>
      </c>
      <c r="I44" s="797" t="e">
        <v>#DIV/0!</v>
      </c>
      <c r="J44" s="798">
        <v>2.6</v>
      </c>
      <c r="K44" s="799">
        <v>0</v>
      </c>
    </row>
    <row r="45" spans="1:12">
      <c r="A45" s="1013"/>
      <c r="B45" s="760" t="s">
        <v>471</v>
      </c>
      <c r="C45" s="793">
        <v>1767916.2602361841</v>
      </c>
      <c r="D45" s="793">
        <v>123232.48392000001</v>
      </c>
      <c r="E45" s="793">
        <v>48278.646359999992</v>
      </c>
      <c r="F45" s="794">
        <v>1939427.390516184</v>
      </c>
      <c r="G45" s="795">
        <v>1</v>
      </c>
      <c r="H45" s="796" t="s">
        <v>1</v>
      </c>
      <c r="I45" s="797">
        <v>1939427.390516184</v>
      </c>
      <c r="J45" s="798">
        <v>2.6</v>
      </c>
      <c r="K45" s="799">
        <v>2.8</v>
      </c>
    </row>
    <row r="46" spans="1:12" ht="24" customHeight="1">
      <c r="A46" s="1013"/>
      <c r="B46" s="759" t="s">
        <v>315</v>
      </c>
      <c r="C46" s="793">
        <v>1767916.2602361841</v>
      </c>
      <c r="D46" s="793">
        <v>123232.48392000001</v>
      </c>
      <c r="E46" s="793">
        <v>48278.646359999992</v>
      </c>
      <c r="F46" s="794">
        <v>1939427.390516184</v>
      </c>
      <c r="G46" s="795">
        <v>1</v>
      </c>
      <c r="H46" s="796" t="s">
        <v>1</v>
      </c>
      <c r="I46" s="797">
        <v>1939427.390516184</v>
      </c>
      <c r="J46" s="798">
        <v>2.6</v>
      </c>
      <c r="K46" s="799">
        <v>2.8</v>
      </c>
    </row>
    <row r="47" spans="1:12">
      <c r="A47" s="1014"/>
      <c r="B47" s="749" t="s">
        <v>472</v>
      </c>
      <c r="C47" s="793">
        <v>1767916.2602361841</v>
      </c>
      <c r="D47" s="793">
        <v>123232.48392000001</v>
      </c>
      <c r="E47" s="793">
        <v>48278.646359999992</v>
      </c>
      <c r="F47" s="794">
        <v>1939427.390516184</v>
      </c>
      <c r="G47" s="795">
        <v>1</v>
      </c>
      <c r="H47" s="796" t="s">
        <v>1</v>
      </c>
      <c r="I47" s="797">
        <v>1939427.390516184</v>
      </c>
      <c r="J47" s="798">
        <v>0</v>
      </c>
      <c r="K47" s="799">
        <v>2.8</v>
      </c>
    </row>
    <row r="48" spans="1:12" ht="24" customHeight="1" thickBot="1">
      <c r="A48" s="1015"/>
      <c r="B48" s="1016"/>
      <c r="C48" s="1017"/>
      <c r="D48" s="1017"/>
      <c r="E48" s="1017"/>
      <c r="F48" s="1018"/>
      <c r="G48" s="1019"/>
      <c r="H48" s="1020"/>
      <c r="I48" s="1021"/>
      <c r="J48" s="1022"/>
      <c r="K48" s="1023"/>
    </row>
    <row r="49" spans="1:14" s="109" customFormat="1" ht="24.95" customHeight="1">
      <c r="A49" s="1324" t="s">
        <v>506</v>
      </c>
      <c r="B49" s="1325"/>
      <c r="C49" s="1326">
        <v>65799036.951995201</v>
      </c>
      <c r="D49" s="1326">
        <v>3549423.2139377045</v>
      </c>
      <c r="E49" s="1326">
        <v>20495071.501454331</v>
      </c>
      <c r="F49" s="1326">
        <v>89843531.667387247</v>
      </c>
      <c r="G49" s="1327"/>
      <c r="H49" s="1550"/>
      <c r="I49" s="1328"/>
      <c r="J49" s="1326">
        <v>86.449704142011853</v>
      </c>
      <c r="K49" s="1329">
        <v>85.449940828402347</v>
      </c>
      <c r="L49" s="167">
        <v>116733150.32744965</v>
      </c>
      <c r="M49" s="167"/>
      <c r="N49" s="167">
        <v>16985018.736994006</v>
      </c>
    </row>
    <row r="50" spans="1:14" ht="24" customHeight="1">
      <c r="A50" s="927">
        <v>700</v>
      </c>
      <c r="B50" s="599" t="s">
        <v>133</v>
      </c>
      <c r="C50" s="351">
        <v>22991553.27177044</v>
      </c>
      <c r="D50" s="351">
        <v>1240242.3604899407</v>
      </c>
      <c r="E50" s="351">
        <v>7161404.6354236649</v>
      </c>
      <c r="F50" s="137">
        <v>31393200.267684046</v>
      </c>
      <c r="G50" s="138">
        <v>50</v>
      </c>
      <c r="H50" s="352" t="s">
        <v>7</v>
      </c>
      <c r="I50" s="375">
        <v>627864.00535368093</v>
      </c>
      <c r="J50" s="376">
        <v>28.857988165680499</v>
      </c>
      <c r="K50" s="377">
        <v>29.857988165680471</v>
      </c>
    </row>
    <row r="51" spans="1:14" ht="24" customHeight="1">
      <c r="A51" s="845">
        <v>701</v>
      </c>
      <c r="B51" s="378" t="s">
        <v>134</v>
      </c>
      <c r="C51" s="351">
        <v>1253007.7585685437</v>
      </c>
      <c r="D51" s="351">
        <v>67591.488136094675</v>
      </c>
      <c r="E51" s="351">
        <v>390286.61806213006</v>
      </c>
      <c r="F51" s="127">
        <v>1710885.8647667686</v>
      </c>
      <c r="G51" s="128">
        <v>10</v>
      </c>
      <c r="H51" s="600" t="s">
        <v>20</v>
      </c>
      <c r="I51" s="353">
        <v>171088.58647667686</v>
      </c>
      <c r="J51" s="376">
        <v>1.6272189349112427</v>
      </c>
      <c r="K51" s="377">
        <v>1.6272189349112427</v>
      </c>
    </row>
    <row r="52" spans="1:14" ht="24" customHeight="1">
      <c r="A52" s="845">
        <v>702</v>
      </c>
      <c r="B52" s="378" t="s">
        <v>135</v>
      </c>
      <c r="C52" s="351">
        <v>432857.22568731511</v>
      </c>
      <c r="D52" s="351">
        <v>23349.786810650887</v>
      </c>
      <c r="E52" s="351">
        <v>134826.28623964489</v>
      </c>
      <c r="F52" s="127">
        <v>591033.29873761092</v>
      </c>
      <c r="G52" s="128">
        <v>10</v>
      </c>
      <c r="H52" s="600" t="s">
        <v>20</v>
      </c>
      <c r="I52" s="353">
        <v>59103.329873761089</v>
      </c>
      <c r="J52" s="376">
        <v>0.56213017751479288</v>
      </c>
      <c r="K52" s="377">
        <v>0.56213017751479288</v>
      </c>
    </row>
    <row r="53" spans="1:14" ht="24" customHeight="1">
      <c r="A53" s="845">
        <v>703</v>
      </c>
      <c r="B53" s="378" t="s">
        <v>375</v>
      </c>
      <c r="C53" s="351">
        <v>8963151.7903479878</v>
      </c>
      <c r="D53" s="351">
        <v>483502.80655200005</v>
      </c>
      <c r="E53" s="351">
        <v>2791840.813043999</v>
      </c>
      <c r="F53" s="127">
        <v>12238495.409943987</v>
      </c>
      <c r="G53" s="128">
        <v>220</v>
      </c>
      <c r="H53" s="600" t="s">
        <v>7</v>
      </c>
      <c r="I53" s="353">
        <v>55629.524590654488</v>
      </c>
      <c r="J53" s="376">
        <v>11.863905325443787</v>
      </c>
      <c r="K53" s="377">
        <v>11.64</v>
      </c>
    </row>
    <row r="54" spans="1:14" ht="24" customHeight="1">
      <c r="A54" s="845">
        <v>704</v>
      </c>
      <c r="B54" s="378" t="s">
        <v>137</v>
      </c>
      <c r="C54" s="351">
        <v>8110377.4918254828</v>
      </c>
      <c r="D54" s="351">
        <v>437501.26866272191</v>
      </c>
      <c r="E54" s="351">
        <v>2526218.8369112415</v>
      </c>
      <c r="F54" s="127">
        <v>11074097.597399447</v>
      </c>
      <c r="G54" s="128">
        <v>6</v>
      </c>
      <c r="H54" s="600" t="s">
        <v>20</v>
      </c>
      <c r="I54" s="353">
        <v>1845682.9328999079</v>
      </c>
      <c r="J54" s="376">
        <v>10.532544378698224</v>
      </c>
      <c r="K54" s="377">
        <v>10.532544378698224</v>
      </c>
    </row>
    <row r="55" spans="1:14" ht="24" customHeight="1">
      <c r="A55" s="845">
        <v>705</v>
      </c>
      <c r="B55" s="378" t="s">
        <v>138</v>
      </c>
      <c r="C55" s="351">
        <v>7973685.736345279</v>
      </c>
      <c r="D55" s="351">
        <v>430127.651775148</v>
      </c>
      <c r="E55" s="351">
        <v>2483642.1149408277</v>
      </c>
      <c r="F55" s="127">
        <v>10887455.503061255</v>
      </c>
      <c r="G55" s="128">
        <v>77</v>
      </c>
      <c r="H55" s="600" t="s">
        <v>8</v>
      </c>
      <c r="I55" s="353">
        <v>141395.52601378254</v>
      </c>
      <c r="J55" s="376">
        <v>10.355029585798817</v>
      </c>
      <c r="K55" s="377">
        <v>10.355029585798817</v>
      </c>
    </row>
    <row r="56" spans="1:14" ht="24" customHeight="1">
      <c r="A56" s="845">
        <v>706</v>
      </c>
      <c r="B56" s="378" t="s">
        <v>257</v>
      </c>
      <c r="C56" s="351">
        <v>5832181.567155404</v>
      </c>
      <c r="D56" s="351">
        <v>314607.6538698225</v>
      </c>
      <c r="E56" s="351">
        <v>1816606.8040710052</v>
      </c>
      <c r="F56" s="127">
        <v>7963396.0250962321</v>
      </c>
      <c r="G56" s="128">
        <v>77</v>
      </c>
      <c r="H56" s="600" t="s">
        <v>8</v>
      </c>
      <c r="I56" s="353">
        <v>103420.72759865236</v>
      </c>
      <c r="J56" s="376">
        <v>7.5739644970414206</v>
      </c>
      <c r="K56" s="377">
        <v>7.5739644970414206</v>
      </c>
    </row>
    <row r="57" spans="1:14" ht="24" customHeight="1">
      <c r="A57" s="845">
        <v>707</v>
      </c>
      <c r="B57" s="378" t="s">
        <v>139</v>
      </c>
      <c r="C57" s="351">
        <v>7909896.2504545162</v>
      </c>
      <c r="D57" s="351">
        <v>426686.63056094683</v>
      </c>
      <c r="E57" s="351">
        <v>2463772.9780213009</v>
      </c>
      <c r="F57" s="127">
        <v>10800355.859036764</v>
      </c>
      <c r="G57" s="128">
        <v>15</v>
      </c>
      <c r="H57" s="600" t="s">
        <v>9</v>
      </c>
      <c r="I57" s="353">
        <v>720023.72393578431</v>
      </c>
      <c r="J57" s="376">
        <v>10.272189349112427</v>
      </c>
      <c r="K57" s="377">
        <v>10.272189349112427</v>
      </c>
    </row>
    <row r="58" spans="1:14" ht="24" customHeight="1">
      <c r="A58" s="845">
        <v>710</v>
      </c>
      <c r="B58" s="378" t="s">
        <v>191</v>
      </c>
      <c r="C58" s="351">
        <v>1161879.9215817405</v>
      </c>
      <c r="D58" s="351">
        <v>62675.743544378696</v>
      </c>
      <c r="E58" s="351">
        <v>361902.13674852048</v>
      </c>
      <c r="F58" s="127">
        <v>1586457.8018746397</v>
      </c>
      <c r="G58" s="128">
        <v>1</v>
      </c>
      <c r="H58" s="600" t="s">
        <v>6</v>
      </c>
      <c r="I58" s="353">
        <v>1586457.8018746397</v>
      </c>
      <c r="J58" s="376">
        <v>1.5088757396449703</v>
      </c>
      <c r="K58" s="377">
        <v>1.5088757396449703</v>
      </c>
    </row>
    <row r="59" spans="1:14" ht="24" customHeight="1">
      <c r="A59" s="1026"/>
      <c r="B59" s="763" t="s">
        <v>374</v>
      </c>
      <c r="C59" s="793">
        <v>0</v>
      </c>
      <c r="D59" s="793">
        <v>0</v>
      </c>
      <c r="E59" s="793">
        <v>0</v>
      </c>
      <c r="F59" s="787">
        <v>0</v>
      </c>
      <c r="G59" s="800">
        <v>0</v>
      </c>
      <c r="H59" s="788">
        <v>0</v>
      </c>
      <c r="I59" s="789" t="e">
        <v>#DIV/0!</v>
      </c>
      <c r="J59" s="798">
        <v>1</v>
      </c>
      <c r="K59" s="799">
        <v>0</v>
      </c>
    </row>
    <row r="60" spans="1:14" ht="24" customHeight="1">
      <c r="A60" s="765"/>
      <c r="B60" s="766" t="s">
        <v>473</v>
      </c>
      <c r="C60" s="793">
        <v>154006.04450769737</v>
      </c>
      <c r="D60" s="793">
        <v>8307.608360000002</v>
      </c>
      <c r="E60" s="793">
        <v>47969.773419999983</v>
      </c>
      <c r="F60" s="787">
        <v>210283.42628769737</v>
      </c>
      <c r="G60" s="800">
        <v>2</v>
      </c>
      <c r="H60" s="788" t="s">
        <v>459</v>
      </c>
      <c r="I60" s="789">
        <v>105141.71314384868</v>
      </c>
      <c r="J60" s="798">
        <v>1</v>
      </c>
      <c r="K60" s="799">
        <v>0.2</v>
      </c>
    </row>
    <row r="61" spans="1:14">
      <c r="A61" s="1026"/>
      <c r="B61" s="766" t="s">
        <v>474</v>
      </c>
      <c r="C61" s="793">
        <v>1016439.8937508027</v>
      </c>
      <c r="D61" s="793">
        <v>54830.215176000005</v>
      </c>
      <c r="E61" s="793">
        <v>316600.50457199989</v>
      </c>
      <c r="F61" s="787">
        <v>1387870.6134988025</v>
      </c>
      <c r="G61" s="800">
        <v>882</v>
      </c>
      <c r="H61" s="788" t="s">
        <v>256</v>
      </c>
      <c r="I61" s="789">
        <v>1573.5494484113408</v>
      </c>
      <c r="J61" s="798">
        <v>1.2958579881656804</v>
      </c>
      <c r="K61" s="799">
        <v>1.32</v>
      </c>
    </row>
    <row r="62" spans="1:14" ht="22.5" thickBot="1">
      <c r="A62" s="893"/>
      <c r="B62" s="601"/>
      <c r="C62" s="204"/>
      <c r="D62" s="204"/>
      <c r="E62" s="204"/>
      <c r="F62" s="127"/>
      <c r="G62" s="602"/>
      <c r="H62" s="603"/>
      <c r="I62" s="353"/>
      <c r="J62" s="604"/>
      <c r="K62" s="605"/>
    </row>
    <row r="63" spans="1:14" s="109" customFormat="1" ht="24.95" customHeight="1">
      <c r="A63" s="1324" t="s">
        <v>507</v>
      </c>
      <c r="B63" s="1325"/>
      <c r="C63" s="1326">
        <v>47390278.982631579</v>
      </c>
      <c r="D63" s="1326">
        <v>2555505.94</v>
      </c>
      <c r="E63" s="1326">
        <v>1859056.0099999998</v>
      </c>
      <c r="F63" s="1326">
        <v>51804840.932631575</v>
      </c>
      <c r="G63" s="1327"/>
      <c r="H63" s="1526"/>
      <c r="I63" s="1328"/>
      <c r="J63" s="1326">
        <v>100</v>
      </c>
      <c r="K63" s="1329">
        <v>100</v>
      </c>
      <c r="L63" s="167">
        <v>52021390.727094024</v>
      </c>
      <c r="M63" s="167"/>
    </row>
    <row r="64" spans="1:14" ht="24" customHeight="1">
      <c r="A64" s="836">
        <v>600</v>
      </c>
      <c r="B64" s="374" t="s">
        <v>130</v>
      </c>
      <c r="C64" s="351">
        <v>19430014.382878948</v>
      </c>
      <c r="D64" s="351">
        <v>1047757.4354</v>
      </c>
      <c r="E64" s="351">
        <v>762212.9641000001</v>
      </c>
      <c r="F64" s="137">
        <v>21239984.782378949</v>
      </c>
      <c r="G64" s="138">
        <v>24</v>
      </c>
      <c r="H64" s="384" t="s">
        <v>1</v>
      </c>
      <c r="I64" s="375">
        <v>884999.36593245622</v>
      </c>
      <c r="J64" s="376">
        <v>41</v>
      </c>
      <c r="K64" s="377">
        <v>41</v>
      </c>
      <c r="L64" s="95">
        <v>41.28</v>
      </c>
    </row>
    <row r="65" spans="1:12" ht="24" customHeight="1">
      <c r="A65" s="168">
        <v>601</v>
      </c>
      <c r="B65" s="378" t="s">
        <v>131</v>
      </c>
      <c r="C65" s="351">
        <v>13534663.677439578</v>
      </c>
      <c r="D65" s="351">
        <v>729852.49646399985</v>
      </c>
      <c r="E65" s="351">
        <v>530946.39645600005</v>
      </c>
      <c r="F65" s="137">
        <v>14795462.570359576</v>
      </c>
      <c r="G65" s="138">
        <v>6</v>
      </c>
      <c r="H65" s="384" t="s">
        <v>1</v>
      </c>
      <c r="I65" s="375">
        <v>2465910.4283932629</v>
      </c>
      <c r="J65" s="376">
        <v>28</v>
      </c>
      <c r="K65" s="377">
        <v>28.56</v>
      </c>
      <c r="L65" s="95">
        <v>28.7</v>
      </c>
    </row>
    <row r="66" spans="1:12" ht="24" customHeight="1">
      <c r="A66" s="168">
        <v>602</v>
      </c>
      <c r="B66" s="378" t="s">
        <v>132</v>
      </c>
      <c r="C66" s="351">
        <v>4265125.1084368415</v>
      </c>
      <c r="D66" s="351">
        <v>229995.53460000001</v>
      </c>
      <c r="E66" s="351">
        <v>167315.04090000002</v>
      </c>
      <c r="F66" s="137">
        <v>4662435.6839368418</v>
      </c>
      <c r="G66" s="138">
        <v>3</v>
      </c>
      <c r="H66" s="384" t="s">
        <v>1</v>
      </c>
      <c r="I66" s="375">
        <v>1554145.2279789473</v>
      </c>
      <c r="J66" s="376">
        <v>8.98</v>
      </c>
      <c r="K66" s="377">
        <v>9</v>
      </c>
      <c r="L66" s="95">
        <v>8.98</v>
      </c>
    </row>
    <row r="67" spans="1:12" ht="24" customHeight="1">
      <c r="A67" s="170">
        <v>603</v>
      </c>
      <c r="B67" s="385" t="s">
        <v>179</v>
      </c>
      <c r="C67" s="351">
        <v>2781809.3762804735</v>
      </c>
      <c r="D67" s="351">
        <v>150008.19867799999</v>
      </c>
      <c r="E67" s="351">
        <v>109126.58778700001</v>
      </c>
      <c r="F67" s="137">
        <v>3040944.1627454734</v>
      </c>
      <c r="G67" s="138">
        <v>1</v>
      </c>
      <c r="H67" s="384" t="s">
        <v>1</v>
      </c>
      <c r="I67" s="375">
        <v>3040944.1627454734</v>
      </c>
      <c r="J67" s="376">
        <v>6</v>
      </c>
      <c r="K67" s="377">
        <v>5.87</v>
      </c>
      <c r="L67" s="95">
        <v>8.9600000000000009</v>
      </c>
    </row>
    <row r="68" spans="1:12">
      <c r="A68" s="707"/>
      <c r="B68" s="735" t="s">
        <v>472</v>
      </c>
      <c r="C68" s="351">
        <v>4156127.4667767896</v>
      </c>
      <c r="D68" s="351">
        <v>224117.87093799998</v>
      </c>
      <c r="E68" s="351">
        <v>163039.212077</v>
      </c>
      <c r="F68" s="137">
        <v>4543284.5497917896</v>
      </c>
      <c r="G68" s="138">
        <v>1</v>
      </c>
      <c r="H68" s="384" t="s">
        <v>1</v>
      </c>
      <c r="I68" s="375">
        <v>4543284.5497917896</v>
      </c>
      <c r="J68" s="376">
        <v>8.82</v>
      </c>
      <c r="K68" s="377">
        <v>8.77</v>
      </c>
      <c r="L68" s="95">
        <v>3.17</v>
      </c>
    </row>
    <row r="69" spans="1:12" ht="24" customHeight="1">
      <c r="A69" s="708"/>
      <c r="B69" s="735" t="s">
        <v>475</v>
      </c>
      <c r="C69" s="160">
        <v>947805.57965263154</v>
      </c>
      <c r="D69" s="160">
        <v>51110.118799999997</v>
      </c>
      <c r="E69" s="160">
        <v>37181.120200000005</v>
      </c>
      <c r="F69" s="127">
        <v>1036096.8186526315</v>
      </c>
      <c r="G69" s="128">
        <v>1</v>
      </c>
      <c r="H69" s="166" t="s">
        <v>1</v>
      </c>
      <c r="I69" s="353">
        <v>1036096.8186526315</v>
      </c>
      <c r="J69" s="101">
        <v>2.1</v>
      </c>
      <c r="K69" s="377">
        <v>2</v>
      </c>
      <c r="L69" s="95">
        <v>6.36</v>
      </c>
    </row>
    <row r="70" spans="1:12" ht="24" customHeight="1">
      <c r="A70" s="708"/>
      <c r="B70" s="735" t="s">
        <v>316</v>
      </c>
      <c r="C70" s="160">
        <v>853025.0216873684</v>
      </c>
      <c r="D70" s="160">
        <v>45999.106919999998</v>
      </c>
      <c r="E70" s="160">
        <v>33463.008180000004</v>
      </c>
      <c r="F70" s="127">
        <v>932487.13678736845</v>
      </c>
      <c r="G70" s="128">
        <v>1</v>
      </c>
      <c r="H70" s="166" t="s">
        <v>1</v>
      </c>
      <c r="I70" s="353">
        <v>932487.13678736845</v>
      </c>
      <c r="J70" s="101">
        <v>2.1</v>
      </c>
      <c r="K70" s="377">
        <v>1.8</v>
      </c>
      <c r="L70" s="95">
        <v>2.5499999999999998</v>
      </c>
    </row>
    <row r="71" spans="1:12" ht="24" customHeight="1">
      <c r="A71" s="708"/>
      <c r="B71" s="742" t="s">
        <v>374</v>
      </c>
      <c r="C71" s="160">
        <v>473902.78982631577</v>
      </c>
      <c r="D71" s="160">
        <v>25555.059399999998</v>
      </c>
      <c r="E71" s="160">
        <v>18590.560100000002</v>
      </c>
      <c r="F71" s="127">
        <v>518048.40932631574</v>
      </c>
      <c r="G71" s="128">
        <v>1</v>
      </c>
      <c r="H71" s="166" t="s">
        <v>1</v>
      </c>
      <c r="I71" s="353">
        <v>518048.40932631574</v>
      </c>
      <c r="J71" s="101">
        <v>1</v>
      </c>
      <c r="K71" s="377">
        <v>1</v>
      </c>
    </row>
    <row r="72" spans="1:12">
      <c r="A72" s="708"/>
      <c r="B72" s="743" t="s">
        <v>476</v>
      </c>
      <c r="C72" s="160">
        <v>473902.78982631577</v>
      </c>
      <c r="D72" s="160">
        <v>25555.059399999998</v>
      </c>
      <c r="E72" s="160">
        <v>18590.560100000002</v>
      </c>
      <c r="F72" s="127">
        <v>518048.40932631574</v>
      </c>
      <c r="G72" s="128">
        <v>1</v>
      </c>
      <c r="H72" s="166" t="s">
        <v>1</v>
      </c>
      <c r="I72" s="353">
        <v>518048.40932631574</v>
      </c>
      <c r="J72" s="101">
        <v>1</v>
      </c>
      <c r="K72" s="377">
        <v>1</v>
      </c>
    </row>
    <row r="73" spans="1:12" ht="24" customHeight="1">
      <c r="A73" s="708"/>
      <c r="B73" s="742" t="s">
        <v>315</v>
      </c>
      <c r="C73" s="160">
        <v>473902.78982631577</v>
      </c>
      <c r="D73" s="160">
        <v>25555.059399999998</v>
      </c>
      <c r="E73" s="160">
        <v>18590.560100000002</v>
      </c>
      <c r="F73" s="127">
        <v>518048.40932631574</v>
      </c>
      <c r="G73" s="128">
        <v>1</v>
      </c>
      <c r="H73" s="166" t="s">
        <v>1</v>
      </c>
      <c r="I73" s="353">
        <v>518048.40932631574</v>
      </c>
      <c r="J73" s="101">
        <v>1</v>
      </c>
      <c r="K73" s="377">
        <v>1</v>
      </c>
    </row>
    <row r="74" spans="1:12" ht="24" customHeight="1" thickBot="1">
      <c r="A74" s="801"/>
      <c r="B74" s="802"/>
      <c r="C74" s="803"/>
      <c r="D74" s="803"/>
      <c r="E74" s="803"/>
      <c r="F74" s="804"/>
      <c r="G74" s="805"/>
      <c r="H74" s="806"/>
      <c r="I74" s="807"/>
      <c r="J74" s="808"/>
      <c r="K74" s="711"/>
    </row>
    <row r="75" spans="1:12" ht="24.95" customHeight="1">
      <c r="A75" s="1331" t="s">
        <v>513</v>
      </c>
      <c r="B75" s="1547"/>
      <c r="C75" s="1326">
        <v>213678781.99289468</v>
      </c>
      <c r="D75" s="1326">
        <v>10658474.039999999</v>
      </c>
      <c r="E75" s="1326">
        <v>11615669.899999999</v>
      </c>
      <c r="F75" s="1326">
        <v>235952925.93289468</v>
      </c>
      <c r="G75" s="1327"/>
      <c r="H75" s="1552"/>
      <c r="I75" s="1328"/>
      <c r="J75" s="1553">
        <v>100</v>
      </c>
      <c r="K75" s="1330">
        <v>100</v>
      </c>
      <c r="L75" s="95">
        <v>250066872.52029914</v>
      </c>
    </row>
    <row r="76" spans="1:12" ht="21.95" customHeight="1">
      <c r="A76" s="836">
        <v>400</v>
      </c>
      <c r="B76" s="374" t="s">
        <v>2</v>
      </c>
      <c r="C76" s="138">
        <v>21923443.032470994</v>
      </c>
      <c r="D76" s="138">
        <v>1093559.4365039999</v>
      </c>
      <c r="E76" s="138">
        <v>1191767.7317399997</v>
      </c>
      <c r="F76" s="96">
        <v>24208770.20071499</v>
      </c>
      <c r="G76" s="138">
        <v>18</v>
      </c>
      <c r="H76" s="352" t="s">
        <v>1</v>
      </c>
      <c r="I76" s="375">
        <v>1344931.6778174995</v>
      </c>
      <c r="J76" s="376">
        <v>11.5</v>
      </c>
      <c r="K76" s="377">
        <v>10.26</v>
      </c>
    </row>
    <row r="77" spans="1:12" ht="21.95" customHeight="1">
      <c r="A77" s="168">
        <v>401</v>
      </c>
      <c r="B77" s="378" t="s">
        <v>3</v>
      </c>
      <c r="C77" s="138">
        <v>14615628.688313996</v>
      </c>
      <c r="D77" s="138">
        <v>729039.62433599995</v>
      </c>
      <c r="E77" s="138">
        <v>794511.82115999982</v>
      </c>
      <c r="F77" s="96">
        <v>16139180.133809997</v>
      </c>
      <c r="G77" s="128">
        <v>12</v>
      </c>
      <c r="H77" s="600" t="s">
        <v>1</v>
      </c>
      <c r="I77" s="353">
        <v>1344931.6778174997</v>
      </c>
      <c r="J77" s="698">
        <v>7.49</v>
      </c>
      <c r="K77" s="102">
        <v>6.84</v>
      </c>
    </row>
    <row r="78" spans="1:12" ht="21.95" customHeight="1">
      <c r="A78" s="168">
        <v>402</v>
      </c>
      <c r="B78" s="378" t="s">
        <v>4</v>
      </c>
      <c r="C78" s="138">
        <v>87693772.129883975</v>
      </c>
      <c r="D78" s="138">
        <v>4374237.7460159995</v>
      </c>
      <c r="E78" s="138">
        <v>4767070.9269599989</v>
      </c>
      <c r="F78" s="96">
        <v>96835080.802859962</v>
      </c>
      <c r="G78" s="128">
        <v>5</v>
      </c>
      <c r="H78" s="600" t="s">
        <v>6</v>
      </c>
      <c r="I78" s="353">
        <v>19367016.160571992</v>
      </c>
      <c r="J78" s="698">
        <v>44.52</v>
      </c>
      <c r="K78" s="102">
        <v>41.04</v>
      </c>
    </row>
    <row r="79" spans="1:12" ht="21.95" customHeight="1">
      <c r="A79" s="168">
        <v>403</v>
      </c>
      <c r="B79" s="378" t="s">
        <v>5</v>
      </c>
      <c r="C79" s="138">
        <v>21923443.032470994</v>
      </c>
      <c r="D79" s="138">
        <v>1093559.4365039999</v>
      </c>
      <c r="E79" s="138">
        <v>1191767.7317399997</v>
      </c>
      <c r="F79" s="96">
        <v>24208770.20071499</v>
      </c>
      <c r="G79" s="128">
        <v>36</v>
      </c>
      <c r="H79" s="600" t="s">
        <v>1</v>
      </c>
      <c r="I79" s="353">
        <v>672465.83890874975</v>
      </c>
      <c r="J79" s="698">
        <v>10</v>
      </c>
      <c r="K79" s="102">
        <v>10.26</v>
      </c>
    </row>
    <row r="80" spans="1:12" ht="21.95" customHeight="1">
      <c r="A80" s="1027"/>
      <c r="B80" s="759" t="s">
        <v>374</v>
      </c>
      <c r="C80" s="795">
        <v>13889120.829538155</v>
      </c>
      <c r="D80" s="795">
        <v>692800.81259999995</v>
      </c>
      <c r="E80" s="795">
        <v>755018.54349999991</v>
      </c>
      <c r="F80" s="809">
        <v>15336940.185638156</v>
      </c>
      <c r="G80" s="800">
        <v>25</v>
      </c>
      <c r="H80" s="788" t="s">
        <v>8</v>
      </c>
      <c r="I80" s="789">
        <v>613477.60742552625</v>
      </c>
      <c r="J80" s="790">
        <v>7</v>
      </c>
      <c r="K80" s="791">
        <v>6.5</v>
      </c>
    </row>
    <row r="81" spans="1:15">
      <c r="A81" s="1027"/>
      <c r="B81" s="773" t="s">
        <v>476</v>
      </c>
      <c r="C81" s="795">
        <v>11752333.009609208</v>
      </c>
      <c r="D81" s="795">
        <v>586216.07219999994</v>
      </c>
      <c r="E81" s="795">
        <v>638861.84449999989</v>
      </c>
      <c r="F81" s="809">
        <v>12977410.926309207</v>
      </c>
      <c r="G81" s="800">
        <v>882</v>
      </c>
      <c r="H81" s="788" t="s">
        <v>256</v>
      </c>
      <c r="I81" s="789">
        <v>14713.617830282548</v>
      </c>
      <c r="J81" s="790">
        <v>4.53</v>
      </c>
      <c r="K81" s="791">
        <v>5.5</v>
      </c>
    </row>
    <row r="82" spans="1:15" ht="21.95" customHeight="1">
      <c r="A82" s="1027"/>
      <c r="B82" s="759" t="s">
        <v>472</v>
      </c>
      <c r="C82" s="800">
        <v>9615545.1896802597</v>
      </c>
      <c r="D82" s="800">
        <v>479631.33179999993</v>
      </c>
      <c r="E82" s="800">
        <v>522705.14549999998</v>
      </c>
      <c r="F82" s="810">
        <v>10617881.666980261</v>
      </c>
      <c r="G82" s="800">
        <v>2</v>
      </c>
      <c r="H82" s="788" t="s">
        <v>20</v>
      </c>
      <c r="I82" s="789">
        <v>5308940.8334901305</v>
      </c>
      <c r="J82" s="790">
        <v>3.58</v>
      </c>
      <c r="K82" s="791">
        <v>4.5</v>
      </c>
    </row>
    <row r="83" spans="1:15" ht="21.95" customHeight="1">
      <c r="A83" s="1027"/>
      <c r="B83" s="749" t="s">
        <v>407</v>
      </c>
      <c r="C83" s="800">
        <v>6410363.4597868407</v>
      </c>
      <c r="D83" s="800">
        <v>319754.22119999997</v>
      </c>
      <c r="E83" s="800">
        <v>348470.09699999995</v>
      </c>
      <c r="F83" s="810">
        <v>7078587.7779868403</v>
      </c>
      <c r="G83" s="800">
        <v>1</v>
      </c>
      <c r="H83" s="788" t="s">
        <v>1</v>
      </c>
      <c r="I83" s="789">
        <v>7078587.7779868403</v>
      </c>
      <c r="J83" s="790">
        <v>0</v>
      </c>
      <c r="K83" s="791">
        <v>3</v>
      </c>
    </row>
    <row r="84" spans="1:15" ht="21.95" customHeight="1">
      <c r="A84" s="1027"/>
      <c r="B84" s="759" t="s">
        <v>315</v>
      </c>
      <c r="C84" s="800">
        <v>11752333.009609208</v>
      </c>
      <c r="D84" s="800">
        <v>586216.07219999994</v>
      </c>
      <c r="E84" s="800">
        <v>638861.84449999989</v>
      </c>
      <c r="F84" s="810">
        <v>12977410.926309207</v>
      </c>
      <c r="G84" s="800">
        <v>1</v>
      </c>
      <c r="H84" s="788" t="s">
        <v>1</v>
      </c>
      <c r="I84" s="789">
        <v>12977410.926309207</v>
      </c>
      <c r="J84" s="790">
        <v>6.38</v>
      </c>
      <c r="K84" s="791">
        <v>5.5</v>
      </c>
    </row>
    <row r="85" spans="1:15" ht="21.95" customHeight="1">
      <c r="A85" s="1027"/>
      <c r="B85" s="759" t="s">
        <v>316</v>
      </c>
      <c r="C85" s="800">
        <v>4145368.370662157</v>
      </c>
      <c r="D85" s="800">
        <v>206774.39637599996</v>
      </c>
      <c r="E85" s="800">
        <v>225343.99605999995</v>
      </c>
      <c r="F85" s="810">
        <v>4577486.763098157</v>
      </c>
      <c r="G85" s="800">
        <v>1</v>
      </c>
      <c r="H85" s="788" t="s">
        <v>20</v>
      </c>
      <c r="I85" s="789">
        <v>4577486.763098157</v>
      </c>
      <c r="J85" s="790">
        <v>2</v>
      </c>
      <c r="K85" s="791">
        <v>1.94</v>
      </c>
    </row>
    <row r="86" spans="1:15" ht="21.95" customHeight="1">
      <c r="A86" s="1027"/>
      <c r="B86" s="773" t="s">
        <v>473</v>
      </c>
      <c r="C86" s="800">
        <v>5683855.6010109987</v>
      </c>
      <c r="D86" s="800">
        <v>283515.40946399997</v>
      </c>
      <c r="E86" s="800">
        <v>308976.81933999999</v>
      </c>
      <c r="F86" s="810">
        <v>6276347.8298149984</v>
      </c>
      <c r="G86" s="800">
        <v>1</v>
      </c>
      <c r="H86" s="788" t="s">
        <v>1</v>
      </c>
      <c r="I86" s="789">
        <v>6276347.8298149984</v>
      </c>
      <c r="J86" s="790">
        <v>3</v>
      </c>
      <c r="K86" s="791">
        <v>2.66</v>
      </c>
    </row>
    <row r="87" spans="1:15" ht="21.95" customHeight="1">
      <c r="A87" s="1027"/>
      <c r="B87" s="785" t="s">
        <v>477</v>
      </c>
      <c r="C87" s="800">
        <v>4273575.6398578938</v>
      </c>
      <c r="D87" s="800">
        <v>213169.48079999999</v>
      </c>
      <c r="E87" s="800">
        <v>232313.39799999996</v>
      </c>
      <c r="F87" s="810">
        <v>4719058.5186578939</v>
      </c>
      <c r="G87" s="800">
        <v>1</v>
      </c>
      <c r="H87" s="788" t="s">
        <v>1</v>
      </c>
      <c r="I87" s="789">
        <v>4719058.5186578939</v>
      </c>
      <c r="J87" s="790">
        <v>0</v>
      </c>
      <c r="K87" s="791">
        <v>2</v>
      </c>
    </row>
    <row r="88" spans="1:15" ht="21.95" customHeight="1" thickBot="1">
      <c r="A88" s="1028"/>
      <c r="B88" s="722"/>
      <c r="C88" s="710"/>
      <c r="D88" s="710"/>
      <c r="E88" s="710"/>
      <c r="F88" s="723"/>
      <c r="G88" s="710"/>
      <c r="H88" s="724"/>
      <c r="I88" s="709"/>
      <c r="J88" s="717"/>
      <c r="K88" s="718"/>
    </row>
    <row r="89" spans="1:15" ht="21.95" customHeight="1" thickBot="1">
      <c r="A89" s="1742" t="s">
        <v>66</v>
      </c>
      <c r="B89" s="1743"/>
      <c r="C89" s="1744"/>
      <c r="D89" s="1744"/>
      <c r="E89" s="1744"/>
      <c r="F89" s="1745"/>
      <c r="G89" s="1744"/>
      <c r="H89" s="1746"/>
      <c r="I89" s="1747"/>
      <c r="J89" s="1748"/>
      <c r="K89" s="1749"/>
    </row>
    <row r="90" spans="1:15" s="109" customFormat="1" ht="24.95" customHeight="1">
      <c r="A90" s="1649" t="s">
        <v>523</v>
      </c>
      <c r="B90" s="1650"/>
      <c r="C90" s="1739">
        <v>88510635.833111182</v>
      </c>
      <c r="D90" s="1739">
        <v>15295593.264701478</v>
      </c>
      <c r="E90" s="1739">
        <v>10653076.400633279</v>
      </c>
      <c r="F90" s="1739">
        <v>114459305.49844593</v>
      </c>
      <c r="G90" s="1431"/>
      <c r="H90" s="1740"/>
      <c r="I90" s="1741"/>
      <c r="J90" s="1741">
        <v>121.61029585798818</v>
      </c>
      <c r="K90" s="1441">
        <v>125.30029585798816</v>
      </c>
      <c r="L90" s="167">
        <v>97954807.663096219</v>
      </c>
      <c r="M90" s="167"/>
      <c r="N90" s="109">
        <v>18497714.590349711</v>
      </c>
      <c r="O90" s="386">
        <v>116452522.25344592</v>
      </c>
    </row>
    <row r="91" spans="1:15" ht="21.95" customHeight="1">
      <c r="A91" s="836">
        <v>300</v>
      </c>
      <c r="B91" s="489" t="s">
        <v>77</v>
      </c>
      <c r="C91" s="351">
        <v>9924168.0934460536</v>
      </c>
      <c r="D91" s="351">
        <v>1914419.9381714284</v>
      </c>
      <c r="E91" s="351">
        <v>935581.001714285</v>
      </c>
      <c r="F91" s="137">
        <v>12774169.033331767</v>
      </c>
      <c r="G91" s="351">
        <v>24645</v>
      </c>
      <c r="H91" s="351" t="s">
        <v>144</v>
      </c>
      <c r="I91" s="375">
        <v>518.32700480145127</v>
      </c>
      <c r="J91" s="351">
        <v>14.77</v>
      </c>
      <c r="K91" s="1024">
        <v>13.142857142857142</v>
      </c>
      <c r="L91" s="95" t="s">
        <v>200</v>
      </c>
    </row>
    <row r="92" spans="1:15" ht="21.95" customHeight="1">
      <c r="A92" s="168">
        <v>301</v>
      </c>
      <c r="B92" s="355" t="s">
        <v>78</v>
      </c>
      <c r="C92" s="160">
        <v>5609312.4006434213</v>
      </c>
      <c r="D92" s="160">
        <v>1082063.4433142857</v>
      </c>
      <c r="E92" s="160">
        <v>528806.65314285678</v>
      </c>
      <c r="F92" s="127">
        <v>7220182.4971005637</v>
      </c>
      <c r="G92" s="160">
        <v>829</v>
      </c>
      <c r="H92" s="160" t="s">
        <v>82</v>
      </c>
      <c r="I92" s="353">
        <v>8709.5084404108129</v>
      </c>
      <c r="J92" s="160">
        <v>7.95</v>
      </c>
      <c r="K92" s="498">
        <v>7.4285714285714288</v>
      </c>
      <c r="L92" s="95" t="s">
        <v>200</v>
      </c>
    </row>
    <row r="93" spans="1:15" ht="21.95" customHeight="1">
      <c r="A93" s="168">
        <v>302</v>
      </c>
      <c r="B93" s="355" t="s">
        <v>79</v>
      </c>
      <c r="C93" s="160">
        <v>3451884.5542421057</v>
      </c>
      <c r="D93" s="160">
        <v>665885.19588571426</v>
      </c>
      <c r="E93" s="160">
        <v>325419.47885714262</v>
      </c>
      <c r="F93" s="127">
        <v>4443189.2289849622</v>
      </c>
      <c r="G93" s="160">
        <v>1820</v>
      </c>
      <c r="H93" s="160" t="s">
        <v>101</v>
      </c>
      <c r="I93" s="353">
        <v>2441.3127631785505</v>
      </c>
      <c r="J93" s="160">
        <v>3.98</v>
      </c>
      <c r="K93" s="498">
        <v>4.5714285714285712</v>
      </c>
      <c r="L93" s="95" t="s">
        <v>200</v>
      </c>
    </row>
    <row r="94" spans="1:15" ht="21.95" customHeight="1">
      <c r="A94" s="168">
        <v>303</v>
      </c>
      <c r="B94" s="355" t="s">
        <v>80</v>
      </c>
      <c r="C94" s="160">
        <v>5177826.8313631583</v>
      </c>
      <c r="D94" s="160">
        <v>998827.79382857145</v>
      </c>
      <c r="E94" s="160">
        <v>488129.21828571393</v>
      </c>
      <c r="F94" s="127">
        <v>6664783.8434774438</v>
      </c>
      <c r="G94" s="160">
        <v>957</v>
      </c>
      <c r="H94" s="160" t="s">
        <v>83</v>
      </c>
      <c r="I94" s="353">
        <v>6964.2464404153015</v>
      </c>
      <c r="J94" s="160">
        <v>6.25</v>
      </c>
      <c r="K94" s="498">
        <v>6.8571428571428568</v>
      </c>
      <c r="L94" s="95" t="s">
        <v>200</v>
      </c>
    </row>
    <row r="95" spans="1:15" ht="21.95" customHeight="1">
      <c r="A95" s="168">
        <v>304</v>
      </c>
      <c r="B95" s="355" t="s">
        <v>81</v>
      </c>
      <c r="C95" s="160">
        <v>3236141.7696019737</v>
      </c>
      <c r="D95" s="160">
        <v>624267.37114285713</v>
      </c>
      <c r="E95" s="160">
        <v>305080.76142857119</v>
      </c>
      <c r="F95" s="127">
        <v>4165489.9021734023</v>
      </c>
      <c r="G95" s="160">
        <v>10056</v>
      </c>
      <c r="H95" s="160" t="s">
        <v>84</v>
      </c>
      <c r="I95" s="353">
        <v>414.22930610316251</v>
      </c>
      <c r="J95" s="160">
        <v>4.55</v>
      </c>
      <c r="K95" s="498">
        <v>4.2857142857142856</v>
      </c>
      <c r="L95" s="95" t="s">
        <v>200</v>
      </c>
    </row>
    <row r="96" spans="1:15" ht="21.95" customHeight="1">
      <c r="A96" s="168">
        <v>305</v>
      </c>
      <c r="B96" s="355" t="s">
        <v>113</v>
      </c>
      <c r="C96" s="160">
        <v>9708425.308805922</v>
      </c>
      <c r="D96" s="160">
        <v>1872802.1134285715</v>
      </c>
      <c r="E96" s="160">
        <v>915242.28428571369</v>
      </c>
      <c r="F96" s="127">
        <v>12496469.706520207</v>
      </c>
      <c r="G96" s="160">
        <v>12633</v>
      </c>
      <c r="H96" s="160" t="s">
        <v>1</v>
      </c>
      <c r="I96" s="353">
        <v>989.19256760232781</v>
      </c>
      <c r="J96" s="160">
        <v>14.77</v>
      </c>
      <c r="K96" s="498">
        <v>12.857142857142858</v>
      </c>
      <c r="L96" s="95" t="s">
        <v>200</v>
      </c>
    </row>
    <row r="97" spans="1:15" ht="21.95" customHeight="1">
      <c r="A97" s="168">
        <v>306</v>
      </c>
      <c r="B97" s="355" t="s">
        <v>141</v>
      </c>
      <c r="C97" s="160">
        <v>2157427.8464013161</v>
      </c>
      <c r="D97" s="160">
        <v>416178.24742857146</v>
      </c>
      <c r="E97" s="160">
        <v>203387.17428571414</v>
      </c>
      <c r="F97" s="127">
        <v>2776993.2681156015</v>
      </c>
      <c r="G97" s="160">
        <v>1</v>
      </c>
      <c r="H97" s="160" t="s">
        <v>145</v>
      </c>
      <c r="I97" s="353">
        <v>2776993.2681156015</v>
      </c>
      <c r="J97" s="160">
        <v>2.84</v>
      </c>
      <c r="K97" s="498">
        <v>2.8571428571428572</v>
      </c>
      <c r="L97" s="95" t="s">
        <v>200</v>
      </c>
    </row>
    <row r="98" spans="1:15" ht="21.95" customHeight="1">
      <c r="A98" s="168">
        <v>307</v>
      </c>
      <c r="B98" s="355" t="s">
        <v>142</v>
      </c>
      <c r="C98" s="160">
        <v>3883370.1235223687</v>
      </c>
      <c r="D98" s="160">
        <v>749120.84537142853</v>
      </c>
      <c r="E98" s="160">
        <v>366096.91371428547</v>
      </c>
      <c r="F98" s="127">
        <v>4998587.8826080821</v>
      </c>
      <c r="G98" s="160">
        <v>62062</v>
      </c>
      <c r="H98" s="160" t="s">
        <v>146</v>
      </c>
      <c r="I98" s="353">
        <v>80.541843359996165</v>
      </c>
      <c r="J98" s="160">
        <v>5.68</v>
      </c>
      <c r="K98" s="498">
        <v>5.1428571428571432</v>
      </c>
      <c r="L98" s="95" t="s">
        <v>200</v>
      </c>
    </row>
    <row r="99" spans="1:15" ht="21.95" customHeight="1">
      <c r="A99" s="168">
        <v>308</v>
      </c>
      <c r="B99" s="355" t="s">
        <v>119</v>
      </c>
      <c r="C99" s="160">
        <v>5177826.8313631583</v>
      </c>
      <c r="D99" s="160">
        <v>998827.79382857145</v>
      </c>
      <c r="E99" s="160">
        <v>488129.21828571393</v>
      </c>
      <c r="F99" s="127">
        <v>6664783.8434774438</v>
      </c>
      <c r="G99" s="160">
        <v>135747</v>
      </c>
      <c r="H99" s="160" t="s">
        <v>147</v>
      </c>
      <c r="I99" s="353">
        <v>49.097098598697897</v>
      </c>
      <c r="J99" s="160">
        <v>7.39</v>
      </c>
      <c r="K99" s="498">
        <v>6.8571428571428568</v>
      </c>
      <c r="L99" s="95" t="s">
        <v>200</v>
      </c>
    </row>
    <row r="100" spans="1:15" ht="21.95" customHeight="1">
      <c r="A100" s="168">
        <v>309</v>
      </c>
      <c r="B100" s="355" t="s">
        <v>143</v>
      </c>
      <c r="C100" s="160">
        <v>1725942.2771210528</v>
      </c>
      <c r="D100" s="160">
        <v>332942.59794285713</v>
      </c>
      <c r="E100" s="160">
        <v>162709.73942857131</v>
      </c>
      <c r="F100" s="127">
        <v>2221594.6144924811</v>
      </c>
      <c r="G100" s="160">
        <v>1</v>
      </c>
      <c r="H100" s="160" t="s">
        <v>145</v>
      </c>
      <c r="I100" s="353">
        <v>2221594.6144924811</v>
      </c>
      <c r="J100" s="160">
        <v>1.7</v>
      </c>
      <c r="K100" s="498">
        <v>2.2857142857142856</v>
      </c>
      <c r="L100" s="95" t="s">
        <v>200</v>
      </c>
    </row>
    <row r="101" spans="1:15" ht="21.95" customHeight="1">
      <c r="A101" s="168">
        <v>310</v>
      </c>
      <c r="B101" s="355" t="s">
        <v>240</v>
      </c>
      <c r="C101" s="160">
        <v>12513081.509127634</v>
      </c>
      <c r="D101" s="160">
        <v>2413833.8350857142</v>
      </c>
      <c r="E101" s="160">
        <v>1179645.6108571421</v>
      </c>
      <c r="F101" s="127">
        <v>16106560.95507049</v>
      </c>
      <c r="G101" s="160">
        <v>67021</v>
      </c>
      <c r="H101" s="160" t="s">
        <v>1</v>
      </c>
      <c r="I101" s="353">
        <v>240.32110763895631</v>
      </c>
      <c r="J101" s="160">
        <v>13.64</v>
      </c>
      <c r="K101" s="498">
        <v>16.571428571428573</v>
      </c>
      <c r="L101" s="95" t="s">
        <v>200</v>
      </c>
    </row>
    <row r="102" spans="1:15" ht="21.95" customHeight="1">
      <c r="A102" s="168">
        <v>311</v>
      </c>
      <c r="B102" s="355" t="s">
        <v>241</v>
      </c>
      <c r="C102" s="160">
        <v>1294456.7078407896</v>
      </c>
      <c r="D102" s="160">
        <v>249706.94845714286</v>
      </c>
      <c r="E102" s="160">
        <v>122032.30457142848</v>
      </c>
      <c r="F102" s="127">
        <v>1666195.9608693609</v>
      </c>
      <c r="G102" s="160">
        <v>642717800</v>
      </c>
      <c r="H102" s="160" t="s">
        <v>244</v>
      </c>
      <c r="I102" s="353">
        <v>2.5924223055116273E-3</v>
      </c>
      <c r="J102" s="160">
        <v>1.1399999999999999</v>
      </c>
      <c r="K102" s="498">
        <v>1.7142857142857142</v>
      </c>
      <c r="L102" s="95" t="s">
        <v>200</v>
      </c>
    </row>
    <row r="103" spans="1:15" ht="21.95" customHeight="1">
      <c r="A103" s="168">
        <v>312</v>
      </c>
      <c r="B103" s="355" t="s">
        <v>242</v>
      </c>
      <c r="C103" s="160">
        <v>8629711.3856052645</v>
      </c>
      <c r="D103" s="160">
        <v>1664712.9897142858</v>
      </c>
      <c r="E103" s="160">
        <v>813548.69714285654</v>
      </c>
      <c r="F103" s="127">
        <v>11107973.072462406</v>
      </c>
      <c r="G103" s="160">
        <v>14</v>
      </c>
      <c r="H103" s="160" t="s">
        <v>20</v>
      </c>
      <c r="I103" s="353">
        <v>793426.64803302905</v>
      </c>
      <c r="J103" s="160">
        <v>11.36</v>
      </c>
      <c r="K103" s="498">
        <v>11.428571428571429</v>
      </c>
      <c r="L103" s="95" t="s">
        <v>200</v>
      </c>
    </row>
    <row r="104" spans="1:15" ht="21.95" customHeight="1">
      <c r="A104" s="168">
        <v>313</v>
      </c>
      <c r="B104" s="355" t="s">
        <v>243</v>
      </c>
      <c r="C104" s="160">
        <v>3020398.9849618422</v>
      </c>
      <c r="D104" s="160">
        <v>582649.54639999999</v>
      </c>
      <c r="E104" s="160">
        <v>284742.04399999982</v>
      </c>
      <c r="F104" s="127">
        <v>3887790.5753618418</v>
      </c>
      <c r="G104" s="160">
        <v>8</v>
      </c>
      <c r="H104" s="160" t="s">
        <v>1</v>
      </c>
      <c r="I104" s="353">
        <v>485973.82192023023</v>
      </c>
      <c r="J104" s="160">
        <v>3.98</v>
      </c>
      <c r="K104" s="498">
        <v>4</v>
      </c>
      <c r="L104" s="95" t="s">
        <v>200</v>
      </c>
    </row>
    <row r="105" spans="1:15" ht="21.95" customHeight="1">
      <c r="A105" s="159">
        <v>505</v>
      </c>
      <c r="B105" s="385" t="s">
        <v>478</v>
      </c>
      <c r="C105" s="160">
        <v>1796493.6515376649</v>
      </c>
      <c r="D105" s="160">
        <v>124963.80714999999</v>
      </c>
      <c r="E105" s="160">
        <v>44653.323125000003</v>
      </c>
      <c r="F105" s="127">
        <v>1966110.7818126651</v>
      </c>
      <c r="G105" s="128">
        <v>16</v>
      </c>
      <c r="H105" s="166" t="s">
        <v>1</v>
      </c>
      <c r="I105" s="353">
        <v>122881.92386329157</v>
      </c>
      <c r="J105" s="486">
        <v>8.06</v>
      </c>
      <c r="K105" s="499">
        <v>10.75</v>
      </c>
      <c r="L105" s="95" t="s">
        <v>294</v>
      </c>
    </row>
    <row r="106" spans="1:15" s="393" customFormat="1">
      <c r="A106" s="586">
        <v>708</v>
      </c>
      <c r="B106" s="378" t="s">
        <v>479</v>
      </c>
      <c r="C106" s="606">
        <v>5285414.545234587</v>
      </c>
      <c r="D106" s="606">
        <v>285113.18631952675</v>
      </c>
      <c r="E106" s="606">
        <v>1646299.9161893493</v>
      </c>
      <c r="F106" s="655">
        <v>7216827.6477434626</v>
      </c>
      <c r="G106" s="656">
        <v>1114</v>
      </c>
      <c r="H106" s="657" t="s">
        <v>140</v>
      </c>
      <c r="I106" s="658">
        <v>6478.3012995901818</v>
      </c>
      <c r="J106" s="659">
        <v>5.8639053254437901</v>
      </c>
      <c r="K106" s="660">
        <v>6.8639053254437901</v>
      </c>
      <c r="L106" s="654" t="s">
        <v>199</v>
      </c>
      <c r="M106" s="654"/>
    </row>
    <row r="107" spans="1:15" ht="22.5" thickBot="1">
      <c r="A107" s="1025">
        <v>709</v>
      </c>
      <c r="B107" s="381" t="s">
        <v>480</v>
      </c>
      <c r="C107" s="162">
        <v>5918753.0122928666</v>
      </c>
      <c r="D107" s="162">
        <v>319277.61123195273</v>
      </c>
      <c r="E107" s="162">
        <v>1843572.0613189342</v>
      </c>
      <c r="F107" s="162">
        <v>8081602.6848437535</v>
      </c>
      <c r="G107" s="135">
        <v>1</v>
      </c>
      <c r="H107" s="354" t="s">
        <v>6</v>
      </c>
      <c r="I107" s="379">
        <v>8081602.6848437535</v>
      </c>
      <c r="J107" s="487">
        <v>7.6863905325443795</v>
      </c>
      <c r="K107" s="500">
        <v>7.6863905325443795</v>
      </c>
      <c r="L107" s="95" t="s">
        <v>199</v>
      </c>
    </row>
    <row r="108" spans="1:15" s="109" customFormat="1" ht="22.5" customHeight="1" thickBot="1">
      <c r="A108" s="1770" t="s">
        <v>55</v>
      </c>
      <c r="B108" s="1771"/>
      <c r="C108" s="1018">
        <v>544957099.97567391</v>
      </c>
      <c r="D108" s="1018">
        <v>41536622.211489178</v>
      </c>
      <c r="E108" s="1018">
        <v>48646178.288962603</v>
      </c>
      <c r="F108" s="1018">
        <v>635139900.47612572</v>
      </c>
      <c r="G108" s="1554"/>
      <c r="H108" s="1555"/>
      <c r="I108" s="1021"/>
      <c r="J108" s="1021"/>
      <c r="K108" s="1556"/>
      <c r="L108" s="167"/>
      <c r="M108" s="167"/>
    </row>
    <row r="109" spans="1:15">
      <c r="B109" s="387"/>
      <c r="F109" s="95">
        <v>635139651.62</v>
      </c>
      <c r="H109" s="389"/>
      <c r="N109" s="390"/>
      <c r="O109" s="391"/>
    </row>
    <row r="110" spans="1:15">
      <c r="A110" s="169"/>
      <c r="B110" s="114"/>
      <c r="F110" s="95">
        <v>248.85612571239471</v>
      </c>
    </row>
    <row r="111" spans="1:15">
      <c r="A111" s="169"/>
      <c r="B111" s="114"/>
      <c r="C111" s="390"/>
      <c r="F111" s="583"/>
    </row>
    <row r="112" spans="1:15">
      <c r="A112" s="169"/>
      <c r="B112" s="114"/>
      <c r="C112" s="390"/>
      <c r="F112" s="583"/>
    </row>
  </sheetData>
  <mergeCells count="2">
    <mergeCell ref="A3:B3"/>
    <mergeCell ref="A108:B108"/>
  </mergeCells>
  <phoneticPr fontId="2" type="noConversion"/>
  <pageMargins left="1.0236220472440944" right="0.19685039370078741" top="0.35433070866141736" bottom="0.15748031496062992" header="0" footer="0"/>
  <pageSetup scale="66" orientation="landscape" r:id="rId1"/>
  <headerFooter alignWithMargins="0"/>
  <rowBreaks count="3" manualBreakCount="3">
    <brk id="27" max="10" man="1"/>
    <brk id="48" min="1" max="10" man="1"/>
    <brk id="74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Normal="100" zoomScaleSheetLayoutView="100" workbookViewId="0">
      <pane xSplit="1" ySplit="3" topLeftCell="B13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21.75"/>
  <cols>
    <col min="1" max="1" width="37" style="1" customWidth="1"/>
    <col min="2" max="8" width="16" style="1" customWidth="1"/>
    <col min="9" max="9" width="15.7109375" style="212" customWidth="1"/>
    <col min="10" max="10" width="9" style="1" customWidth="1"/>
    <col min="11" max="11" width="9.140625" style="1" customWidth="1"/>
    <col min="12" max="12" width="3.140625" style="1" customWidth="1"/>
    <col min="13" max="14" width="9" style="1" customWidth="1"/>
    <col min="15" max="15" width="11.28515625" style="1" bestFit="1" customWidth="1"/>
    <col min="16" max="16384" width="9" style="1"/>
  </cols>
  <sheetData>
    <row r="1" spans="1:15" ht="24">
      <c r="A1" s="1667" t="s">
        <v>358</v>
      </c>
      <c r="E1" s="211"/>
    </row>
    <row r="2" spans="1:15" ht="22.5" thickBot="1">
      <c r="E2" s="211"/>
      <c r="H2" s="4" t="s">
        <v>100</v>
      </c>
      <c r="I2" s="213" t="s">
        <v>451</v>
      </c>
      <c r="K2" s="1" t="s">
        <v>163</v>
      </c>
      <c r="L2" s="1" t="s">
        <v>165</v>
      </c>
    </row>
    <row r="3" spans="1:15">
      <c r="A3" s="595" t="s">
        <v>363</v>
      </c>
      <c r="B3" s="596" t="s">
        <v>51</v>
      </c>
      <c r="C3" s="596" t="s">
        <v>53</v>
      </c>
      <c r="D3" s="596" t="s">
        <v>61</v>
      </c>
      <c r="E3" s="596" t="s">
        <v>62</v>
      </c>
      <c r="F3" s="215" t="s">
        <v>67</v>
      </c>
      <c r="G3" s="214" t="s">
        <v>65</v>
      </c>
      <c r="H3" s="1557" t="s">
        <v>72</v>
      </c>
    </row>
    <row r="4" spans="1:15" s="11" customFormat="1" ht="43.5">
      <c r="A4" s="814" t="s">
        <v>252</v>
      </c>
      <c r="B4" s="206">
        <v>54262846.505001761</v>
      </c>
      <c r="C4" s="206">
        <v>5740761.0686672479</v>
      </c>
      <c r="D4" s="206">
        <v>2195048.5865805573</v>
      </c>
      <c r="E4" s="1332">
        <v>62198656.160249569</v>
      </c>
      <c r="F4" s="665">
        <v>20</v>
      </c>
      <c r="G4" s="666" t="s">
        <v>1</v>
      </c>
      <c r="H4" s="1333">
        <v>3109932.8080124785</v>
      </c>
      <c r="I4" s="593" t="s">
        <v>453</v>
      </c>
      <c r="J4" s="11" t="s">
        <v>162</v>
      </c>
      <c r="K4" s="11">
        <v>1</v>
      </c>
      <c r="M4" s="11" t="s">
        <v>205</v>
      </c>
    </row>
    <row r="5" spans="1:15" s="11" customFormat="1" ht="27.75" customHeight="1">
      <c r="A5" s="594" t="s">
        <v>297</v>
      </c>
      <c r="B5" s="160">
        <v>69051258.861288726</v>
      </c>
      <c r="C5" s="160">
        <v>6381355.8142367853</v>
      </c>
      <c r="D5" s="160">
        <v>2022257.719946211</v>
      </c>
      <c r="E5" s="1334">
        <v>77454872.395471722</v>
      </c>
      <c r="F5" s="295">
        <v>13</v>
      </c>
      <c r="G5" s="296" t="s">
        <v>1</v>
      </c>
      <c r="H5" s="1335">
        <v>5958067.1073439782</v>
      </c>
      <c r="I5" s="593" t="s">
        <v>454</v>
      </c>
      <c r="J5" s="11" t="s">
        <v>74</v>
      </c>
      <c r="K5" s="11">
        <v>2</v>
      </c>
      <c r="M5" s="11" t="s">
        <v>74</v>
      </c>
    </row>
    <row r="6" spans="1:15" s="11" customFormat="1" ht="50.25" customHeight="1">
      <c r="A6" s="594" t="s">
        <v>215</v>
      </c>
      <c r="B6" s="160">
        <v>17807293.440571126</v>
      </c>
      <c r="C6" s="160">
        <v>1642231.2976619494</v>
      </c>
      <c r="D6" s="160">
        <v>474676.26916061569</v>
      </c>
      <c r="E6" s="1334">
        <v>19924201.007393692</v>
      </c>
      <c r="F6" s="295">
        <v>2</v>
      </c>
      <c r="G6" s="296" t="s">
        <v>1</v>
      </c>
      <c r="H6" s="1335">
        <v>9962100.5036968458</v>
      </c>
      <c r="I6" s="593" t="s">
        <v>218</v>
      </c>
      <c r="J6" s="11" t="s">
        <v>73</v>
      </c>
      <c r="K6" s="11">
        <v>3</v>
      </c>
      <c r="M6" s="11" t="s">
        <v>206</v>
      </c>
    </row>
    <row r="7" spans="1:15" s="11" customFormat="1" ht="43.5">
      <c r="A7" s="594" t="s">
        <v>253</v>
      </c>
      <c r="B7" s="160">
        <v>77160877.126127958</v>
      </c>
      <c r="C7" s="160">
        <v>5518400.9543298194</v>
      </c>
      <c r="D7" s="160">
        <v>25774993.430150546</v>
      </c>
      <c r="E7" s="1334">
        <v>108454271.51060832</v>
      </c>
      <c r="F7" s="295">
        <v>5</v>
      </c>
      <c r="G7" s="662" t="s">
        <v>1</v>
      </c>
      <c r="H7" s="1335">
        <v>21690854.302121662</v>
      </c>
      <c r="I7" s="593" t="s">
        <v>455</v>
      </c>
      <c r="J7" s="11" t="s">
        <v>75</v>
      </c>
      <c r="K7" s="11">
        <v>4</v>
      </c>
      <c r="M7" s="11" t="s">
        <v>75</v>
      </c>
    </row>
    <row r="8" spans="1:15" s="11" customFormat="1" ht="43.5">
      <c r="A8" s="594" t="s">
        <v>254</v>
      </c>
      <c r="B8" s="160">
        <v>174497805.32897654</v>
      </c>
      <c r="C8" s="160">
        <v>11539884.169426739</v>
      </c>
      <c r="D8" s="160">
        <v>10172889.757314123</v>
      </c>
      <c r="E8" s="1334">
        <v>196210579.2557174</v>
      </c>
      <c r="F8" s="663">
        <v>5</v>
      </c>
      <c r="G8" s="664" t="s">
        <v>1</v>
      </c>
      <c r="H8" s="1335">
        <v>39242115.851143479</v>
      </c>
      <c r="I8" s="1253" t="s">
        <v>456</v>
      </c>
      <c r="M8" s="11" t="s">
        <v>207</v>
      </c>
    </row>
    <row r="9" spans="1:15" s="11" customFormat="1" ht="43.5">
      <c r="A9" s="594" t="s">
        <v>255</v>
      </c>
      <c r="B9" s="160">
        <v>47770360.931271791</v>
      </c>
      <c r="C9" s="160">
        <v>3415261.7974349894</v>
      </c>
      <c r="D9" s="160">
        <v>2009709.2832712804</v>
      </c>
      <c r="E9" s="1334">
        <v>53195332.01197806</v>
      </c>
      <c r="F9" s="504">
        <v>37</v>
      </c>
      <c r="G9" s="296" t="s">
        <v>1</v>
      </c>
      <c r="H9" s="1335">
        <v>1437711.675999407</v>
      </c>
      <c r="I9" s="1253" t="s">
        <v>273</v>
      </c>
      <c r="J9" s="11" t="s">
        <v>76</v>
      </c>
      <c r="K9" s="11">
        <v>7</v>
      </c>
      <c r="M9" s="11" t="s">
        <v>76</v>
      </c>
    </row>
    <row r="10" spans="1:15" s="11" customFormat="1" ht="65.25">
      <c r="A10" s="815" t="s">
        <v>481</v>
      </c>
      <c r="B10" s="786">
        <v>18366798.805962898</v>
      </c>
      <c r="C10" s="786">
        <v>1246725.2133614423</v>
      </c>
      <c r="D10" s="786">
        <v>1036568.1288961846</v>
      </c>
      <c r="E10" s="1266">
        <v>20650092.148220524</v>
      </c>
      <c r="F10" s="818">
        <v>1</v>
      </c>
      <c r="G10" s="819" t="s">
        <v>1</v>
      </c>
      <c r="H10" s="1267">
        <v>20650092.148220524</v>
      </c>
      <c r="I10" s="593"/>
      <c r="M10" s="11" t="s">
        <v>205</v>
      </c>
      <c r="O10" s="728">
        <v>7770560.21</v>
      </c>
    </row>
    <row r="11" spans="1:15" s="11" customFormat="1" ht="43.5">
      <c r="A11" s="816" t="s">
        <v>388</v>
      </c>
      <c r="B11" s="786">
        <v>18552908.119823478</v>
      </c>
      <c r="C11" s="786">
        <v>1309019.7783093574</v>
      </c>
      <c r="D11" s="786">
        <v>939839.39565323456</v>
      </c>
      <c r="E11" s="1266">
        <v>20801767.293786068</v>
      </c>
      <c r="F11" s="818">
        <v>1</v>
      </c>
      <c r="G11" s="819" t="s">
        <v>1</v>
      </c>
      <c r="H11" s="1267">
        <v>20801767.293786068</v>
      </c>
      <c r="I11" s="593"/>
      <c r="M11" s="11" t="s">
        <v>76</v>
      </c>
    </row>
    <row r="12" spans="1:15" s="11" customFormat="1" ht="43.5">
      <c r="A12" s="817" t="s">
        <v>389</v>
      </c>
      <c r="B12" s="786">
        <v>1131596.8478330399</v>
      </c>
      <c r="C12" s="786">
        <v>80901.617847565794</v>
      </c>
      <c r="D12" s="786">
        <v>47606.520982382579</v>
      </c>
      <c r="E12" s="1266">
        <v>1260104.9866629883</v>
      </c>
      <c r="F12" s="818">
        <v>1</v>
      </c>
      <c r="G12" s="819" t="s">
        <v>1</v>
      </c>
      <c r="H12" s="1267">
        <v>1260104.9866629883</v>
      </c>
      <c r="I12" s="593"/>
      <c r="M12" s="11" t="s">
        <v>76</v>
      </c>
    </row>
    <row r="13" spans="1:15" s="11" customFormat="1">
      <c r="A13" s="816" t="s">
        <v>482</v>
      </c>
      <c r="B13" s="786">
        <v>5967643.922380357</v>
      </c>
      <c r="C13" s="786">
        <v>400112.26437695941</v>
      </c>
      <c r="D13" s="786">
        <v>331375.19825825829</v>
      </c>
      <c r="E13" s="1266">
        <v>6699131.3850155752</v>
      </c>
      <c r="F13" s="818">
        <v>1</v>
      </c>
      <c r="G13" s="819" t="s">
        <v>1</v>
      </c>
      <c r="H13" s="1267">
        <v>6699131.3850155752</v>
      </c>
      <c r="I13" s="593"/>
      <c r="M13" s="11" t="s">
        <v>76</v>
      </c>
    </row>
    <row r="14" spans="1:15" s="11" customFormat="1" ht="65.25">
      <c r="A14" s="816" t="s">
        <v>483</v>
      </c>
      <c r="B14" s="786">
        <v>15810594.907846993</v>
      </c>
      <c r="C14" s="786">
        <v>1055155.5871856951</v>
      </c>
      <c r="D14" s="786">
        <v>1247172.4899361045</v>
      </c>
      <c r="E14" s="1266">
        <v>18112922.984968793</v>
      </c>
      <c r="F14" s="818">
        <v>882</v>
      </c>
      <c r="G14" s="819" t="s">
        <v>256</v>
      </c>
      <c r="H14" s="1267">
        <v>20536.193860508836</v>
      </c>
      <c r="I14" s="593"/>
      <c r="M14" s="11" t="s">
        <v>75</v>
      </c>
    </row>
    <row r="15" spans="1:15" s="11" customFormat="1">
      <c r="A15" s="816" t="s">
        <v>390</v>
      </c>
      <c r="B15" s="786">
        <v>18520694.301524691</v>
      </c>
      <c r="C15" s="786">
        <v>1326550.3824363744</v>
      </c>
      <c r="D15" s="786">
        <v>972111.82224476535</v>
      </c>
      <c r="E15" s="1266">
        <v>20819356.506205834</v>
      </c>
      <c r="F15" s="818">
        <v>1</v>
      </c>
      <c r="G15" s="819" t="s">
        <v>1</v>
      </c>
      <c r="H15" s="1267">
        <v>20819356.506205834</v>
      </c>
      <c r="I15" s="593"/>
      <c r="M15" s="11" t="s">
        <v>205</v>
      </c>
      <c r="O15" s="728">
        <v>6666366.2999999998</v>
      </c>
    </row>
    <row r="16" spans="1:15" s="11" customFormat="1" ht="43.5">
      <c r="A16" s="815" t="s">
        <v>484</v>
      </c>
      <c r="B16" s="786">
        <v>26056420.877064582</v>
      </c>
      <c r="C16" s="786">
        <v>1880262.266214258</v>
      </c>
      <c r="D16" s="786">
        <v>1421929.6865683522</v>
      </c>
      <c r="E16" s="1266">
        <v>29358612.829847194</v>
      </c>
      <c r="F16" s="818">
        <v>2</v>
      </c>
      <c r="G16" s="819" t="s">
        <v>459</v>
      </c>
      <c r="H16" s="1267">
        <v>14679306.414923597</v>
      </c>
      <c r="I16" s="1254"/>
      <c r="M16" s="11" t="s">
        <v>74</v>
      </c>
      <c r="O16" s="728">
        <v>2945493.66</v>
      </c>
    </row>
    <row r="17" spans="1:9" s="11" customFormat="1">
      <c r="A17" s="410"/>
      <c r="B17" s="597"/>
      <c r="C17" s="597"/>
      <c r="D17" s="597"/>
      <c r="E17" s="1558"/>
      <c r="F17" s="217"/>
      <c r="G17" s="216"/>
      <c r="H17" s="1559"/>
      <c r="I17" s="299"/>
    </row>
    <row r="18" spans="1:9" s="11" customFormat="1" ht="22.5" thickBot="1">
      <c r="A18" s="1560" t="s">
        <v>55</v>
      </c>
      <c r="B18" s="1561">
        <v>544957099.97567391</v>
      </c>
      <c r="C18" s="1561">
        <v>41536622.211489186</v>
      </c>
      <c r="D18" s="1561">
        <v>48646178.28896261</v>
      </c>
      <c r="E18" s="1561">
        <v>635139900.47612572</v>
      </c>
      <c r="F18" s="1562"/>
      <c r="G18" s="1563"/>
      <c r="H18" s="1564"/>
      <c r="I18" s="298"/>
    </row>
    <row r="19" spans="1:9" s="11" customFormat="1" ht="22.5" thickTop="1">
      <c r="A19" s="1"/>
      <c r="B19" s="95"/>
      <c r="C19" s="95"/>
      <c r="D19" s="95"/>
      <c r="E19" s="95">
        <v>635139900.47612572</v>
      </c>
      <c r="F19" s="211"/>
      <c r="G19" s="1"/>
      <c r="H19" s="1"/>
      <c r="I19" s="218"/>
    </row>
    <row r="20" spans="1:9">
      <c r="B20" s="3"/>
      <c r="C20" s="3"/>
      <c r="D20" s="3"/>
      <c r="E20" s="3"/>
      <c r="F20" s="211"/>
    </row>
    <row r="21" spans="1:9">
      <c r="D21" s="23"/>
      <c r="E21" s="23"/>
    </row>
    <row r="22" spans="1:9">
      <c r="E22" s="211"/>
    </row>
    <row r="23" spans="1:9">
      <c r="E23" s="211"/>
    </row>
  </sheetData>
  <phoneticPr fontId="2" type="noConversion"/>
  <pageMargins left="1.1811023622047245" right="0.55118110236220474" top="0.39370078740157483" bottom="0.39370078740157483" header="0" footer="0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BreakPreview" zoomScaleNormal="100" zoomScaleSheetLayoutView="100" workbookViewId="0">
      <pane ySplit="4" topLeftCell="A77" activePane="bottomLeft" state="frozen"/>
      <selection activeCell="B15" sqref="B15"/>
      <selection pane="bottomLeft" activeCell="B15" sqref="B15"/>
    </sheetView>
  </sheetViews>
  <sheetFormatPr defaultColWidth="9" defaultRowHeight="21.75"/>
  <cols>
    <col min="1" max="1" width="5.7109375" style="192" customWidth="1"/>
    <col min="2" max="2" width="51.5703125" style="192" customWidth="1"/>
    <col min="3" max="3" width="17.140625" style="192" customWidth="1"/>
    <col min="4" max="4" width="17.42578125" style="192" customWidth="1"/>
    <col min="5" max="5" width="16.42578125" style="192" bestFit="1" customWidth="1"/>
    <col min="6" max="6" width="16" style="192" customWidth="1"/>
    <col min="7" max="7" width="15.28515625" style="192" bestFit="1" customWidth="1"/>
    <col min="8" max="8" width="14.85546875" style="193" customWidth="1"/>
    <col min="9" max="9" width="15.28515625" style="193" bestFit="1" customWidth="1"/>
    <col min="10" max="10" width="15.28515625" style="192" bestFit="1" customWidth="1"/>
    <col min="11" max="11" width="15.28515625" style="192" customWidth="1"/>
    <col min="12" max="12" width="16.85546875" style="192" customWidth="1"/>
    <col min="13" max="13" width="14.5703125" style="192" bestFit="1" customWidth="1"/>
    <col min="14" max="16384" width="9" style="192"/>
  </cols>
  <sheetData>
    <row r="1" spans="1:13" ht="24.75" customHeight="1">
      <c r="A1" s="1596" t="s">
        <v>446</v>
      </c>
      <c r="B1" s="191"/>
    </row>
    <row r="2" spans="1:13" ht="22.5" thickBot="1">
      <c r="C2" s="91"/>
      <c r="D2" s="91"/>
      <c r="E2" s="91"/>
      <c r="F2" s="91"/>
      <c r="G2" s="91"/>
      <c r="H2" s="194"/>
      <c r="I2" s="1527"/>
      <c r="J2" s="91"/>
    </row>
    <row r="3" spans="1:13" ht="28.5" customHeight="1">
      <c r="A3" s="195"/>
      <c r="B3" s="196"/>
      <c r="C3" s="1772" t="s">
        <v>51</v>
      </c>
      <c r="D3" s="1773"/>
      <c r="E3" s="1774"/>
      <c r="F3" s="1775" t="s">
        <v>180</v>
      </c>
      <c r="G3" s="1776"/>
      <c r="H3" s="1777"/>
      <c r="I3" s="1775" t="s">
        <v>61</v>
      </c>
      <c r="J3" s="1776"/>
      <c r="K3" s="1777"/>
      <c r="L3" s="144"/>
      <c r="M3" s="144"/>
    </row>
    <row r="4" spans="1:13" s="190" customFormat="1" ht="87.75" thickBot="1">
      <c r="A4" s="197"/>
      <c r="B4" s="198" t="s">
        <v>360</v>
      </c>
      <c r="C4" s="199" t="s">
        <v>201</v>
      </c>
      <c r="D4" s="811" t="s">
        <v>181</v>
      </c>
      <c r="E4" s="812" t="s">
        <v>219</v>
      </c>
      <c r="F4" s="200" t="s">
        <v>202</v>
      </c>
      <c r="G4" s="811" t="s">
        <v>182</v>
      </c>
      <c r="H4" s="812" t="s">
        <v>219</v>
      </c>
      <c r="I4" s="200" t="s">
        <v>203</v>
      </c>
      <c r="J4" s="813" t="s">
        <v>183</v>
      </c>
      <c r="K4" s="812" t="s">
        <v>219</v>
      </c>
      <c r="L4" s="201"/>
      <c r="M4" s="201"/>
    </row>
    <row r="5" spans="1:13" s="885" customFormat="1" ht="24" customHeight="1" thickBot="1">
      <c r="A5" s="1035" t="s">
        <v>63</v>
      </c>
      <c r="B5" s="1036"/>
      <c r="C5" s="1037"/>
      <c r="D5" s="1038"/>
      <c r="E5" s="1036"/>
      <c r="F5" s="1037"/>
      <c r="G5" s="1038"/>
      <c r="H5" s="1036"/>
      <c r="I5" s="1037"/>
      <c r="J5" s="1039"/>
      <c r="K5" s="1036"/>
      <c r="L5" s="1040"/>
      <c r="M5" s="1040"/>
    </row>
    <row r="6" spans="1:13" s="1043" customFormat="1" ht="24" customHeight="1">
      <c r="A6" s="1041" t="s">
        <v>510</v>
      </c>
      <c r="B6" s="1565"/>
      <c r="C6" s="1566">
        <v>50279971.207302615</v>
      </c>
      <c r="D6" s="1567">
        <v>9749910.6047164015</v>
      </c>
      <c r="E6" s="1568">
        <v>60029881.812019035</v>
      </c>
      <c r="F6" s="1566">
        <v>3412355.74</v>
      </c>
      <c r="G6" s="1567">
        <v>1989022.8229750406</v>
      </c>
      <c r="H6" s="1568">
        <v>5401378.5629750406</v>
      </c>
      <c r="I6" s="1566">
        <v>1771424.1</v>
      </c>
      <c r="J6" s="1569">
        <v>496698.48833848053</v>
      </c>
      <c r="K6" s="1568">
        <v>2268122.5883384803</v>
      </c>
      <c r="L6" s="1042">
        <v>67699382.963332564</v>
      </c>
      <c r="M6" s="1042"/>
    </row>
    <row r="7" spans="1:13" s="889" customFormat="1" ht="24" customHeight="1">
      <c r="A7" s="1044">
        <v>800</v>
      </c>
      <c r="B7" s="1045" t="s">
        <v>121</v>
      </c>
      <c r="C7" s="1046">
        <v>8085019.3701342614</v>
      </c>
      <c r="D7" s="1047">
        <v>1567785.6252383976</v>
      </c>
      <c r="E7" s="1570">
        <v>9652804.9953726586</v>
      </c>
      <c r="F7" s="1046">
        <v>548706.80299200001</v>
      </c>
      <c r="G7" s="1047">
        <v>319834.86993438652</v>
      </c>
      <c r="H7" s="1571">
        <v>868541.67292638659</v>
      </c>
      <c r="I7" s="1046">
        <v>284844.99527999997</v>
      </c>
      <c r="J7" s="1048">
        <v>79869.116924827656</v>
      </c>
      <c r="K7" s="1571">
        <v>364714.1122048276</v>
      </c>
      <c r="L7" s="1049"/>
      <c r="M7" s="1049"/>
    </row>
    <row r="8" spans="1:13" s="889" customFormat="1" ht="24" customHeight="1">
      <c r="A8" s="1050">
        <v>801</v>
      </c>
      <c r="B8" s="1051" t="s">
        <v>122</v>
      </c>
      <c r="C8" s="1052">
        <v>8592847.0793280192</v>
      </c>
      <c r="D8" s="1053">
        <v>1666259.7223460334</v>
      </c>
      <c r="E8" s="1572">
        <v>10259106.801674053</v>
      </c>
      <c r="F8" s="1052">
        <v>583171.59596599999</v>
      </c>
      <c r="G8" s="1053">
        <v>339924.00044643442</v>
      </c>
      <c r="H8" s="1573">
        <v>923095.59641243448</v>
      </c>
      <c r="I8" s="1052">
        <v>302736.37869000004</v>
      </c>
      <c r="J8" s="1054">
        <v>84885.771657046338</v>
      </c>
      <c r="K8" s="1573">
        <v>387622.15034704638</v>
      </c>
      <c r="L8" s="1049"/>
      <c r="M8" s="1049"/>
    </row>
    <row r="9" spans="1:13" s="889" customFormat="1" ht="24" customHeight="1">
      <c r="A9" s="1050">
        <v>802</v>
      </c>
      <c r="B9" s="1051" t="s">
        <v>123</v>
      </c>
      <c r="C9" s="1052">
        <v>5555936.8184069404</v>
      </c>
      <c r="D9" s="1053">
        <v>1077365.1218211628</v>
      </c>
      <c r="E9" s="1572">
        <v>6633301.9402281027</v>
      </c>
      <c r="F9" s="1052">
        <v>377065.30927000009</v>
      </c>
      <c r="G9" s="1053">
        <v>219787.02193874202</v>
      </c>
      <c r="H9" s="1573">
        <v>596852.33120874211</v>
      </c>
      <c r="I9" s="1052">
        <v>195742.36305000004</v>
      </c>
      <c r="J9" s="1054">
        <v>54885.182961402112</v>
      </c>
      <c r="K9" s="1573">
        <v>250627.54601140216</v>
      </c>
      <c r="L9" s="1049"/>
      <c r="M9" s="1049"/>
    </row>
    <row r="10" spans="1:13" s="889" customFormat="1" ht="24" customHeight="1">
      <c r="A10" s="1050">
        <v>803</v>
      </c>
      <c r="B10" s="1051" t="s">
        <v>124</v>
      </c>
      <c r="C10" s="1052">
        <v>4042509.6850671307</v>
      </c>
      <c r="D10" s="1053">
        <v>783892.81261919881</v>
      </c>
      <c r="E10" s="1572">
        <v>4826402.4976863293</v>
      </c>
      <c r="F10" s="1052">
        <v>274353.40149600001</v>
      </c>
      <c r="G10" s="1053">
        <v>159917.43496719326</v>
      </c>
      <c r="H10" s="1573">
        <v>434270.83646319329</v>
      </c>
      <c r="I10" s="1052">
        <v>142422.49763999999</v>
      </c>
      <c r="J10" s="1054">
        <v>39934.558462413828</v>
      </c>
      <c r="K10" s="1573">
        <v>182357.0561024138</v>
      </c>
      <c r="L10" s="1049"/>
      <c r="M10" s="1049"/>
    </row>
    <row r="11" spans="1:13" s="889" customFormat="1" ht="24" customHeight="1">
      <c r="A11" s="1050">
        <v>804</v>
      </c>
      <c r="B11" s="1051" t="s">
        <v>125</v>
      </c>
      <c r="C11" s="1052">
        <v>4042509.6850671307</v>
      </c>
      <c r="D11" s="1053">
        <v>783892.81261919881</v>
      </c>
      <c r="E11" s="1572">
        <v>4826402.4976863293</v>
      </c>
      <c r="F11" s="1052">
        <v>274353.40149600001</v>
      </c>
      <c r="G11" s="1053">
        <v>159917.43496719326</v>
      </c>
      <c r="H11" s="1573">
        <v>434270.83646319329</v>
      </c>
      <c r="I11" s="1052">
        <v>142422.49763999999</v>
      </c>
      <c r="J11" s="1054">
        <v>39934.558462413828</v>
      </c>
      <c r="K11" s="1573">
        <v>182357.0561024138</v>
      </c>
      <c r="L11" s="1049"/>
      <c r="M11" s="1049"/>
    </row>
    <row r="12" spans="1:13" s="889" customFormat="1" ht="24" customHeight="1">
      <c r="A12" s="1050">
        <v>805</v>
      </c>
      <c r="B12" s="1051" t="s">
        <v>126</v>
      </c>
      <c r="C12" s="1052">
        <v>3534681.9758733748</v>
      </c>
      <c r="D12" s="1053">
        <v>685418.71551156323</v>
      </c>
      <c r="E12" s="1572">
        <v>4220100.6913849376</v>
      </c>
      <c r="F12" s="1052">
        <v>239888.60852200002</v>
      </c>
      <c r="G12" s="1053">
        <v>139828.30445514538</v>
      </c>
      <c r="H12" s="1573">
        <v>379716.9129771454</v>
      </c>
      <c r="I12" s="1052">
        <v>124531.11423000001</v>
      </c>
      <c r="J12" s="1054">
        <v>34917.903730195183</v>
      </c>
      <c r="K12" s="1573">
        <v>159449.0179601952</v>
      </c>
      <c r="L12" s="1049"/>
      <c r="M12" s="1049"/>
    </row>
    <row r="13" spans="1:13" s="889" customFormat="1" ht="24" customHeight="1">
      <c r="A13" s="1050">
        <v>806</v>
      </c>
      <c r="B13" s="1051" t="s">
        <v>0</v>
      </c>
      <c r="C13" s="1052">
        <v>9095646.7914010454</v>
      </c>
      <c r="D13" s="1053">
        <v>1763758.8283931976</v>
      </c>
      <c r="E13" s="1572">
        <v>10859405.619794242</v>
      </c>
      <c r="F13" s="1052">
        <v>617295.15336600004</v>
      </c>
      <c r="G13" s="1053">
        <v>359814.22867618484</v>
      </c>
      <c r="H13" s="1573">
        <v>977109.38204218494</v>
      </c>
      <c r="I13" s="1052">
        <v>320450.61969000002</v>
      </c>
      <c r="J13" s="1054">
        <v>89852.756540431132</v>
      </c>
      <c r="K13" s="1573">
        <v>410303.37623043114</v>
      </c>
      <c r="L13" s="1049"/>
      <c r="M13" s="1049"/>
    </row>
    <row r="14" spans="1:13" s="889" customFormat="1" ht="24" customHeight="1">
      <c r="A14" s="1055">
        <v>808</v>
      </c>
      <c r="B14" s="1056" t="s">
        <v>374</v>
      </c>
      <c r="C14" s="1057">
        <v>1020683.4155082435</v>
      </c>
      <c r="D14" s="1058">
        <v>197923.18527574302</v>
      </c>
      <c r="E14" s="1574">
        <v>1218606.6007839865</v>
      </c>
      <c r="F14" s="1057">
        <v>69270.821522000013</v>
      </c>
      <c r="G14" s="1058">
        <v>40377.163306393333</v>
      </c>
      <c r="H14" s="1575">
        <v>109647.98482839335</v>
      </c>
      <c r="I14" s="1057">
        <v>35959.909230000005</v>
      </c>
      <c r="J14" s="1059">
        <v>10082.979313271155</v>
      </c>
      <c r="K14" s="1575">
        <v>46042.888543271161</v>
      </c>
      <c r="L14" s="1049"/>
      <c r="M14" s="1049"/>
    </row>
    <row r="15" spans="1:13" s="889" customFormat="1" ht="24" customHeight="1">
      <c r="A15" s="1050">
        <v>809</v>
      </c>
      <c r="B15" s="1051" t="s">
        <v>245</v>
      </c>
      <c r="C15" s="1052">
        <v>1256999.2801825658</v>
      </c>
      <c r="D15" s="1053">
        <v>243747.76511791011</v>
      </c>
      <c r="E15" s="1572">
        <v>1500747.0453004758</v>
      </c>
      <c r="F15" s="1052">
        <v>85308.89350000002</v>
      </c>
      <c r="G15" s="1053">
        <v>49725.570574376026</v>
      </c>
      <c r="H15" s="1573">
        <v>135034.46407437604</v>
      </c>
      <c r="I15" s="1052">
        <v>44285.602500000001</v>
      </c>
      <c r="J15" s="1054">
        <v>12417.462208462013</v>
      </c>
      <c r="K15" s="1573">
        <v>56703.064708462014</v>
      </c>
      <c r="L15" s="1049"/>
      <c r="M15" s="1049"/>
    </row>
    <row r="16" spans="1:13" s="889" customFormat="1" ht="24" customHeight="1">
      <c r="A16" s="1055">
        <v>0</v>
      </c>
      <c r="B16" s="1056" t="s">
        <v>315</v>
      </c>
      <c r="C16" s="1057">
        <v>1518455.1304605391</v>
      </c>
      <c r="D16" s="1058">
        <v>294447.3002624354</v>
      </c>
      <c r="E16" s="1574">
        <v>1812902.4307229745</v>
      </c>
      <c r="F16" s="1057">
        <v>103053.143348</v>
      </c>
      <c r="G16" s="1058">
        <v>60068.489253846223</v>
      </c>
      <c r="H16" s="1575">
        <v>163121.63260184621</v>
      </c>
      <c r="I16" s="1057">
        <v>53497.007819999999</v>
      </c>
      <c r="J16" s="1059">
        <v>15000.294347822111</v>
      </c>
      <c r="K16" s="1575">
        <v>68497.302167822112</v>
      </c>
      <c r="L16" s="1049"/>
      <c r="M16" s="1049"/>
    </row>
    <row r="17" spans="1:13" s="889" customFormat="1" ht="24" customHeight="1">
      <c r="A17" s="1055">
        <v>0</v>
      </c>
      <c r="B17" s="1056" t="s">
        <v>407</v>
      </c>
      <c r="C17" s="1057">
        <v>3534681.9758733748</v>
      </c>
      <c r="D17" s="1058">
        <v>685418.71551156323</v>
      </c>
      <c r="E17" s="1574">
        <v>4220100.6913849376</v>
      </c>
      <c r="F17" s="1057">
        <v>239888.60852200002</v>
      </c>
      <c r="G17" s="1058">
        <v>139828.30445514538</v>
      </c>
      <c r="H17" s="1575">
        <v>379716.9129771454</v>
      </c>
      <c r="I17" s="1057">
        <v>124531.11423000001</v>
      </c>
      <c r="J17" s="1059">
        <v>34917.903730195183</v>
      </c>
      <c r="K17" s="1575">
        <v>159449.0179601952</v>
      </c>
      <c r="L17" s="1060"/>
      <c r="M17" s="1060"/>
    </row>
    <row r="18" spans="1:13" s="889" customFormat="1" ht="24" customHeight="1" thickBot="1">
      <c r="A18" s="1061"/>
      <c r="B18" s="1062"/>
      <c r="C18" s="1063"/>
      <c r="D18" s="1064"/>
      <c r="E18" s="1576"/>
      <c r="F18" s="1063"/>
      <c r="G18" s="1064"/>
      <c r="H18" s="1577"/>
      <c r="I18" s="1063"/>
      <c r="J18" s="1065"/>
      <c r="K18" s="1578"/>
      <c r="L18" s="1060"/>
      <c r="M18" s="1060"/>
    </row>
    <row r="19" spans="1:13" s="889" customFormat="1" ht="24" customHeight="1">
      <c r="A19" s="1579" t="s">
        <v>502</v>
      </c>
      <c r="B19" s="1580"/>
      <c r="C19" s="1581">
        <v>1243453.3707565791</v>
      </c>
      <c r="D19" s="1582">
        <v>241121.0451180432</v>
      </c>
      <c r="E19" s="1583">
        <v>1484574.4158746223</v>
      </c>
      <c r="F19" s="1581">
        <v>626619.66</v>
      </c>
      <c r="G19" s="1582">
        <v>365249.37609959161</v>
      </c>
      <c r="H19" s="1583">
        <v>991869.03609959164</v>
      </c>
      <c r="I19" s="1581">
        <v>156916.58000000002</v>
      </c>
      <c r="J19" s="1584">
        <v>43998.626913365501</v>
      </c>
      <c r="K19" s="1583">
        <v>200915.20691336552</v>
      </c>
      <c r="L19" s="1066">
        <v>2677358.6588875796</v>
      </c>
      <c r="M19" s="1066"/>
    </row>
    <row r="20" spans="1:13" s="889" customFormat="1" ht="24" customHeight="1">
      <c r="A20" s="1067">
        <v>807</v>
      </c>
      <c r="B20" s="1068" t="s">
        <v>160</v>
      </c>
      <c r="C20" s="1069">
        <v>1243453.3707565791</v>
      </c>
      <c r="D20" s="1070">
        <v>241121.0451180432</v>
      </c>
      <c r="E20" s="1585">
        <v>1484574.4158746223</v>
      </c>
      <c r="F20" s="1071">
        <v>626619.66</v>
      </c>
      <c r="G20" s="1070">
        <v>365249.37609959161</v>
      </c>
      <c r="H20" s="1586">
        <v>991869.03609959164</v>
      </c>
      <c r="I20" s="1071">
        <v>156916.58000000002</v>
      </c>
      <c r="J20" s="1072">
        <v>43998.626913365501</v>
      </c>
      <c r="K20" s="1586">
        <v>200915.20691336552</v>
      </c>
      <c r="L20" s="1049"/>
      <c r="M20" s="1049"/>
    </row>
    <row r="21" spans="1:13" s="889" customFormat="1" ht="24" customHeight="1" thickBot="1">
      <c r="A21" s="1073"/>
      <c r="B21" s="1074"/>
      <c r="C21" s="1075"/>
      <c r="D21" s="1076"/>
      <c r="E21" s="1074"/>
      <c r="F21" s="1075"/>
      <c r="G21" s="1076"/>
      <c r="H21" s="1074"/>
      <c r="I21" s="1075"/>
      <c r="J21" s="1077"/>
      <c r="K21" s="1074"/>
      <c r="L21" s="1060"/>
      <c r="M21" s="1060"/>
    </row>
    <row r="22" spans="1:13" s="889" customFormat="1" ht="24" customHeight="1">
      <c r="A22" s="1579" t="s">
        <v>511</v>
      </c>
      <c r="B22" s="1580"/>
      <c r="C22" s="1581">
        <v>14915075.199975498</v>
      </c>
      <c r="D22" s="1582">
        <v>2892218.2405956304</v>
      </c>
      <c r="E22" s="1583">
        <v>17807293.440571126</v>
      </c>
      <c r="F22" s="1581">
        <v>1037490.21285</v>
      </c>
      <c r="G22" s="1582">
        <v>604741.08481194952</v>
      </c>
      <c r="H22" s="1583">
        <v>1642231.2976619494</v>
      </c>
      <c r="I22" s="1581">
        <v>370726.426875</v>
      </c>
      <c r="J22" s="1584">
        <v>103949.8422856157</v>
      </c>
      <c r="K22" s="1583">
        <v>474676.26916061569</v>
      </c>
      <c r="L22" s="1066">
        <v>19924201.007393692</v>
      </c>
      <c r="M22" s="1066"/>
    </row>
    <row r="23" spans="1:13" s="889" customFormat="1" ht="24" customHeight="1">
      <c r="A23" s="1044">
        <v>500</v>
      </c>
      <c r="B23" s="1045" t="s">
        <v>127</v>
      </c>
      <c r="C23" s="1078">
        <v>3156815.3560508359</v>
      </c>
      <c r="D23" s="1047">
        <v>612145.68700113671</v>
      </c>
      <c r="E23" s="1570">
        <v>3768961.0430519725</v>
      </c>
      <c r="F23" s="1046">
        <v>219587.56437800001</v>
      </c>
      <c r="G23" s="1047">
        <v>127995.05985543672</v>
      </c>
      <c r="H23" s="1571">
        <v>347582.62423343671</v>
      </c>
      <c r="I23" s="1046">
        <v>78465.234775000004</v>
      </c>
      <c r="J23" s="1048">
        <v>22001.260736977933</v>
      </c>
      <c r="K23" s="1571">
        <v>100466.49551197793</v>
      </c>
      <c r="L23" s="1049"/>
      <c r="M23" s="1049"/>
    </row>
    <row r="24" spans="1:13" s="889" customFormat="1" ht="24" customHeight="1">
      <c r="A24" s="1050">
        <v>501</v>
      </c>
      <c r="B24" s="1051" t="s">
        <v>128</v>
      </c>
      <c r="C24" s="1079">
        <v>3148459.5716250795</v>
      </c>
      <c r="D24" s="1053">
        <v>610525.39667027071</v>
      </c>
      <c r="E24" s="1572">
        <v>3758984.9682953502</v>
      </c>
      <c r="F24" s="1052">
        <v>219006.33736800001</v>
      </c>
      <c r="G24" s="1053">
        <v>127656.26933173253</v>
      </c>
      <c r="H24" s="1573">
        <v>346662.60669973254</v>
      </c>
      <c r="I24" s="1052">
        <v>78257.544900000008</v>
      </c>
      <c r="J24" s="1054">
        <v>21943.025531215684</v>
      </c>
      <c r="K24" s="1573">
        <v>100200.57043121569</v>
      </c>
      <c r="L24" s="1049"/>
      <c r="M24" s="1049"/>
    </row>
    <row r="25" spans="1:13" s="889" customFormat="1" ht="24" customHeight="1">
      <c r="A25" s="1050">
        <v>502</v>
      </c>
      <c r="B25" s="1051" t="s">
        <v>129</v>
      </c>
      <c r="C25" s="1079">
        <v>2939564.9609811651</v>
      </c>
      <c r="D25" s="1053">
        <v>570018.13839862333</v>
      </c>
      <c r="E25" s="1572">
        <v>3509583.0993797882</v>
      </c>
      <c r="F25" s="1052">
        <v>204475.66211800001</v>
      </c>
      <c r="G25" s="1053">
        <v>119186.50623912821</v>
      </c>
      <c r="H25" s="1573">
        <v>323662.16835712822</v>
      </c>
      <c r="I25" s="1052">
        <v>73065.298024999996</v>
      </c>
      <c r="J25" s="1054">
        <v>20487.145387159439</v>
      </c>
      <c r="K25" s="1573">
        <v>93552.443412159439</v>
      </c>
      <c r="L25" s="1049"/>
      <c r="M25" s="1049"/>
    </row>
    <row r="26" spans="1:13" s="889" customFormat="1" ht="24" customHeight="1">
      <c r="A26" s="1050">
        <v>503</v>
      </c>
      <c r="B26" s="1051" t="s">
        <v>156</v>
      </c>
      <c r="C26" s="1079">
        <v>2981343.8831099481</v>
      </c>
      <c r="D26" s="1053">
        <v>578119.59005295287</v>
      </c>
      <c r="E26" s="1572">
        <v>3559463.4731629011</v>
      </c>
      <c r="F26" s="1052">
        <v>207381.79716800002</v>
      </c>
      <c r="G26" s="1053">
        <v>120880.45885764908</v>
      </c>
      <c r="H26" s="1573">
        <v>328262.25602564908</v>
      </c>
      <c r="I26" s="1052">
        <v>74103.747400000007</v>
      </c>
      <c r="J26" s="1054">
        <v>20778.321415970691</v>
      </c>
      <c r="K26" s="1573">
        <v>94882.068815970706</v>
      </c>
      <c r="L26" s="1049"/>
      <c r="M26" s="1049"/>
    </row>
    <row r="27" spans="1:13" s="889" customFormat="1" ht="24" customHeight="1">
      <c r="A27" s="1050">
        <v>504</v>
      </c>
      <c r="B27" s="1051" t="s">
        <v>157</v>
      </c>
      <c r="C27" s="1079">
        <v>2688891.4282084676</v>
      </c>
      <c r="D27" s="1053">
        <v>521409.42847264634</v>
      </c>
      <c r="E27" s="1572">
        <v>3210300.8566811141</v>
      </c>
      <c r="F27" s="1052">
        <v>187038.851818</v>
      </c>
      <c r="G27" s="1053">
        <v>109022.790528003</v>
      </c>
      <c r="H27" s="1573">
        <v>296061.64234600298</v>
      </c>
      <c r="I27" s="1052">
        <v>66834.601775000003</v>
      </c>
      <c r="J27" s="1054">
        <v>18740.089214291951</v>
      </c>
      <c r="K27" s="1573">
        <v>85574.69098929195</v>
      </c>
      <c r="L27" s="1049"/>
      <c r="M27" s="1049"/>
    </row>
    <row r="28" spans="1:13" s="889" customFormat="1" ht="24" customHeight="1" thickBot="1">
      <c r="A28" s="1073"/>
      <c r="B28" s="1074"/>
      <c r="C28" s="1075"/>
      <c r="D28" s="1080"/>
      <c r="E28" s="1074"/>
      <c r="F28" s="1075"/>
      <c r="G28" s="1076"/>
      <c r="H28" s="1074"/>
      <c r="I28" s="1075"/>
      <c r="J28" s="1077"/>
      <c r="K28" s="1074"/>
      <c r="L28" s="1060"/>
      <c r="M28" s="1060"/>
    </row>
    <row r="29" spans="1:13" s="889" customFormat="1" ht="21" customHeight="1">
      <c r="A29" s="1579" t="s">
        <v>514</v>
      </c>
      <c r="B29" s="1580"/>
      <c r="C29" s="1581">
        <v>63139866.437006563</v>
      </c>
      <c r="D29" s="1582">
        <v>12243603.935579365</v>
      </c>
      <c r="E29" s="1583">
        <v>75383470.372585922</v>
      </c>
      <c r="F29" s="1581">
        <v>4401160.1399999997</v>
      </c>
      <c r="G29" s="1582">
        <v>2565385.508730114</v>
      </c>
      <c r="H29" s="1583">
        <v>6966545.648730116</v>
      </c>
      <c r="I29" s="1581">
        <v>1724237.3699999992</v>
      </c>
      <c r="J29" s="1584">
        <v>483467.56443909561</v>
      </c>
      <c r="K29" s="1583">
        <v>2207704.9344390952</v>
      </c>
      <c r="L29" s="1066">
        <v>84557720.955755129</v>
      </c>
      <c r="M29" s="1066"/>
    </row>
    <row r="30" spans="1:13" s="889" customFormat="1" ht="21" customHeight="1">
      <c r="A30" s="1044">
        <v>901</v>
      </c>
      <c r="B30" s="1045" t="s">
        <v>377</v>
      </c>
      <c r="C30" s="1078">
        <v>9142652.6600785535</v>
      </c>
      <c r="D30" s="1047">
        <v>1772873.8498718925</v>
      </c>
      <c r="E30" s="1570">
        <v>10915526.509950446</v>
      </c>
      <c r="F30" s="1046">
        <v>637287.9882720001</v>
      </c>
      <c r="G30" s="1047">
        <v>371467.82166412059</v>
      </c>
      <c r="H30" s="1571">
        <v>1008755.8099361206</v>
      </c>
      <c r="I30" s="1046">
        <v>249669.57117599994</v>
      </c>
      <c r="J30" s="1048">
        <v>70006.103330781058</v>
      </c>
      <c r="K30" s="1571">
        <v>319675.67450678098</v>
      </c>
      <c r="L30" s="1049"/>
      <c r="M30" s="1049"/>
    </row>
    <row r="31" spans="1:13" s="889" customFormat="1" ht="21" customHeight="1">
      <c r="A31" s="1050">
        <v>902</v>
      </c>
      <c r="B31" s="1051" t="s">
        <v>26</v>
      </c>
      <c r="C31" s="1079">
        <v>3598972.386909375</v>
      </c>
      <c r="D31" s="1053">
        <v>697885.42432802403</v>
      </c>
      <c r="E31" s="1572">
        <v>4296857.8112373985</v>
      </c>
      <c r="F31" s="1052">
        <v>250866.12798000005</v>
      </c>
      <c r="G31" s="1053">
        <v>146226.97399761656</v>
      </c>
      <c r="H31" s="1573">
        <v>397093.10197761661</v>
      </c>
      <c r="I31" s="1052">
        <v>98281.530089999971</v>
      </c>
      <c r="J31" s="1054">
        <v>27557.651173028455</v>
      </c>
      <c r="K31" s="1573">
        <v>125839.18126302843</v>
      </c>
      <c r="L31" s="1049"/>
      <c r="M31" s="1049"/>
    </row>
    <row r="32" spans="1:13" s="889" customFormat="1" ht="21" customHeight="1">
      <c r="A32" s="1050">
        <v>903</v>
      </c>
      <c r="B32" s="1051" t="s">
        <v>378</v>
      </c>
      <c r="C32" s="1079">
        <v>5227980.9409841439</v>
      </c>
      <c r="D32" s="1053">
        <v>1013770.4058659715</v>
      </c>
      <c r="E32" s="1572">
        <v>6241751.3468501158</v>
      </c>
      <c r="F32" s="1052">
        <v>364416.05959200003</v>
      </c>
      <c r="G32" s="1053">
        <v>212413.92012285348</v>
      </c>
      <c r="H32" s="1573">
        <v>576829.97971485346</v>
      </c>
      <c r="I32" s="1052">
        <v>142766.85423599996</v>
      </c>
      <c r="J32" s="1054">
        <v>40031.114335557118</v>
      </c>
      <c r="K32" s="1573">
        <v>182797.96857155708</v>
      </c>
      <c r="L32" s="1049"/>
      <c r="M32" s="1049"/>
    </row>
    <row r="33" spans="1:13" s="889" customFormat="1" ht="21" customHeight="1">
      <c r="A33" s="1050">
        <v>904</v>
      </c>
      <c r="B33" s="1051" t="s">
        <v>27</v>
      </c>
      <c r="C33" s="1079">
        <v>5366888.6471455591</v>
      </c>
      <c r="D33" s="1053">
        <v>1040706.3345242462</v>
      </c>
      <c r="E33" s="1572">
        <v>6407594.981669805</v>
      </c>
      <c r="F33" s="1052">
        <v>374098.61190000008</v>
      </c>
      <c r="G33" s="1053">
        <v>218057.76824205974</v>
      </c>
      <c r="H33" s="1573">
        <v>592156.38014205988</v>
      </c>
      <c r="I33" s="1052">
        <v>146560.17644999997</v>
      </c>
      <c r="J33" s="1054">
        <v>41094.742977323134</v>
      </c>
      <c r="K33" s="1573">
        <v>187654.9194273231</v>
      </c>
      <c r="L33" s="1049"/>
      <c r="M33" s="1049"/>
    </row>
    <row r="34" spans="1:13" s="889" customFormat="1" ht="21" customHeight="1">
      <c r="A34" s="1050">
        <v>905</v>
      </c>
      <c r="B34" s="1051" t="s">
        <v>379</v>
      </c>
      <c r="C34" s="1079">
        <v>9142652.6600785535</v>
      </c>
      <c r="D34" s="1053">
        <v>1772873.8498718925</v>
      </c>
      <c r="E34" s="1572">
        <v>10915526.509950446</v>
      </c>
      <c r="F34" s="1052">
        <v>637287.9882720001</v>
      </c>
      <c r="G34" s="1053">
        <v>371467.82166412059</v>
      </c>
      <c r="H34" s="1573">
        <v>1008755.8099361206</v>
      </c>
      <c r="I34" s="1052">
        <v>249669.57117599994</v>
      </c>
      <c r="J34" s="1054">
        <v>70006.103330781058</v>
      </c>
      <c r="K34" s="1573">
        <v>319675.67450678098</v>
      </c>
      <c r="L34" s="1049"/>
      <c r="M34" s="1049"/>
    </row>
    <row r="35" spans="1:13" s="889" customFormat="1" ht="21" customHeight="1">
      <c r="A35" s="1050">
        <v>906</v>
      </c>
      <c r="B35" s="1051" t="s">
        <v>28</v>
      </c>
      <c r="C35" s="1079">
        <v>3598972.386909375</v>
      </c>
      <c r="D35" s="1053">
        <v>697885.42432802403</v>
      </c>
      <c r="E35" s="1572">
        <v>4296857.8112373985</v>
      </c>
      <c r="F35" s="1052">
        <v>250866.12798000005</v>
      </c>
      <c r="G35" s="1053">
        <v>146226.97399761656</v>
      </c>
      <c r="H35" s="1573">
        <v>397093.10197761661</v>
      </c>
      <c r="I35" s="1052">
        <v>98281.530089999971</v>
      </c>
      <c r="J35" s="1054">
        <v>27557.651173028455</v>
      </c>
      <c r="K35" s="1573">
        <v>125839.18126302843</v>
      </c>
      <c r="L35" s="1049"/>
      <c r="M35" s="1049"/>
    </row>
    <row r="36" spans="1:13" s="889" customFormat="1" ht="21" customHeight="1">
      <c r="A36" s="1050">
        <v>907</v>
      </c>
      <c r="B36" s="1051" t="s">
        <v>380</v>
      </c>
      <c r="C36" s="1079">
        <v>2588734.5239172694</v>
      </c>
      <c r="D36" s="1053">
        <v>501987.76135875401</v>
      </c>
      <c r="E36" s="1572">
        <v>3090722.2852760237</v>
      </c>
      <c r="F36" s="1052">
        <v>180447.56574000002</v>
      </c>
      <c r="G36" s="1053">
        <v>105180.8058579347</v>
      </c>
      <c r="H36" s="1573">
        <v>285628.37159793475</v>
      </c>
      <c r="I36" s="1052">
        <v>70693.732169999988</v>
      </c>
      <c r="J36" s="1054">
        <v>19822.170142002928</v>
      </c>
      <c r="K36" s="1573">
        <v>90515.902312002916</v>
      </c>
      <c r="L36" s="1049"/>
      <c r="M36" s="1049"/>
    </row>
    <row r="37" spans="1:13" s="889" customFormat="1" ht="21" customHeight="1">
      <c r="A37" s="1050">
        <v>908</v>
      </c>
      <c r="B37" s="1051" t="s">
        <v>29</v>
      </c>
      <c r="C37" s="1079">
        <v>3598972.386909375</v>
      </c>
      <c r="D37" s="1053">
        <v>697885.42432802403</v>
      </c>
      <c r="E37" s="1572">
        <v>4296857.8112373985</v>
      </c>
      <c r="F37" s="1052">
        <v>250866.12798000005</v>
      </c>
      <c r="G37" s="1053">
        <v>146226.97399761656</v>
      </c>
      <c r="H37" s="1573">
        <v>397093.10197761661</v>
      </c>
      <c r="I37" s="1052">
        <v>98281.530089999971</v>
      </c>
      <c r="J37" s="1054">
        <v>27557.651173028455</v>
      </c>
      <c r="K37" s="1573">
        <v>125839.18126302843</v>
      </c>
      <c r="L37" s="1049"/>
      <c r="M37" s="1049"/>
    </row>
    <row r="38" spans="1:13" s="889" customFormat="1" ht="21" customHeight="1">
      <c r="A38" s="1050">
        <v>909</v>
      </c>
      <c r="B38" s="1051" t="s">
        <v>381</v>
      </c>
      <c r="C38" s="1079">
        <v>5177469.0478345389</v>
      </c>
      <c r="D38" s="1053">
        <v>1003975.522717508</v>
      </c>
      <c r="E38" s="1572">
        <v>6181444.5705520473</v>
      </c>
      <c r="F38" s="1052">
        <v>360895.13148000004</v>
      </c>
      <c r="G38" s="1053">
        <v>210361.6117158694</v>
      </c>
      <c r="H38" s="1573">
        <v>571256.74319586949</v>
      </c>
      <c r="I38" s="1052">
        <v>141387.46433999998</v>
      </c>
      <c r="J38" s="1054">
        <v>39644.340284005855</v>
      </c>
      <c r="K38" s="1573">
        <v>181031.80462400583</v>
      </c>
      <c r="L38" s="1049"/>
      <c r="M38" s="1049"/>
    </row>
    <row r="39" spans="1:13" s="889" customFormat="1" ht="21" customHeight="1">
      <c r="A39" s="1050">
        <v>910</v>
      </c>
      <c r="B39" s="1051" t="s">
        <v>276</v>
      </c>
      <c r="C39" s="1079">
        <v>1767916.2602361841</v>
      </c>
      <c r="D39" s="1053">
        <v>342820.91019622231</v>
      </c>
      <c r="E39" s="1572">
        <v>2110737.1704324065</v>
      </c>
      <c r="F39" s="1052">
        <v>123232.48392000001</v>
      </c>
      <c r="G39" s="1053">
        <v>71830.794244443197</v>
      </c>
      <c r="H39" s="1573">
        <v>195063.27816444321</v>
      </c>
      <c r="I39" s="1052">
        <v>48278.646359999992</v>
      </c>
      <c r="J39" s="1054">
        <v>13537.091804294681</v>
      </c>
      <c r="K39" s="1573">
        <v>61815.738164294671</v>
      </c>
      <c r="L39" s="1049"/>
      <c r="M39" s="1049"/>
    </row>
    <row r="40" spans="1:13" s="889" customFormat="1" ht="21" customHeight="1">
      <c r="A40" s="1050">
        <v>911</v>
      </c>
      <c r="B40" s="1051" t="s">
        <v>382</v>
      </c>
      <c r="C40" s="1079">
        <v>3788391.9862203943</v>
      </c>
      <c r="D40" s="1053">
        <v>734616.23613476194</v>
      </c>
      <c r="E40" s="1572">
        <v>4523008.2223551562</v>
      </c>
      <c r="F40" s="1052">
        <v>264069.60840000003</v>
      </c>
      <c r="G40" s="1053">
        <v>153923.13052380685</v>
      </c>
      <c r="H40" s="1573">
        <v>417992.73892380687</v>
      </c>
      <c r="I40" s="1052">
        <v>103454.24219999999</v>
      </c>
      <c r="J40" s="1054">
        <v>29008.053866345748</v>
      </c>
      <c r="K40" s="1573">
        <v>132462.29606634573</v>
      </c>
      <c r="L40" s="1049"/>
      <c r="M40" s="1049"/>
    </row>
    <row r="41" spans="1:13" s="889" customFormat="1" ht="21" customHeight="1">
      <c r="A41" s="1050">
        <v>912</v>
      </c>
      <c r="B41" s="1051" t="s">
        <v>158</v>
      </c>
      <c r="C41" s="1079">
        <v>1767916.2602361841</v>
      </c>
      <c r="D41" s="1053">
        <v>342820.91019622231</v>
      </c>
      <c r="E41" s="1572">
        <v>2110737.1704324065</v>
      </c>
      <c r="F41" s="1052">
        <v>123232.48392000001</v>
      </c>
      <c r="G41" s="1053">
        <v>71830.794244443197</v>
      </c>
      <c r="H41" s="1573">
        <v>195063.27816444321</v>
      </c>
      <c r="I41" s="1052">
        <v>48278.646359999992</v>
      </c>
      <c r="J41" s="1054">
        <v>13537.091804294681</v>
      </c>
      <c r="K41" s="1573">
        <v>61815.738164294671</v>
      </c>
      <c r="L41" s="1049"/>
      <c r="M41" s="1049"/>
    </row>
    <row r="42" spans="1:13" s="889" customFormat="1" ht="21" customHeight="1">
      <c r="A42" s="1050">
        <v>913</v>
      </c>
      <c r="B42" s="1051" t="s">
        <v>159</v>
      </c>
      <c r="C42" s="1079">
        <v>1761602.2735924835</v>
      </c>
      <c r="D42" s="1053">
        <v>341596.54980266438</v>
      </c>
      <c r="E42" s="1572">
        <v>2103198.8233951479</v>
      </c>
      <c r="F42" s="1052">
        <v>122792.36790600001</v>
      </c>
      <c r="G42" s="1053">
        <v>71574.255693570187</v>
      </c>
      <c r="H42" s="1573">
        <v>194366.62359957019</v>
      </c>
      <c r="I42" s="1052">
        <v>48106.222622999987</v>
      </c>
      <c r="J42" s="1054">
        <v>13488.745047850771</v>
      </c>
      <c r="K42" s="1573">
        <v>61594.967670850761</v>
      </c>
      <c r="L42" s="1049"/>
      <c r="M42" s="1049"/>
    </row>
    <row r="43" spans="1:13" s="889" customFormat="1" ht="21" customHeight="1">
      <c r="A43" s="1050">
        <v>914</v>
      </c>
      <c r="B43" s="1051" t="s">
        <v>383</v>
      </c>
      <c r="C43" s="1079">
        <v>1306995.235246036</v>
      </c>
      <c r="D43" s="1053">
        <v>253442.60146649287</v>
      </c>
      <c r="E43" s="1572">
        <v>1560437.836712529</v>
      </c>
      <c r="F43" s="1052">
        <v>91104.014898000009</v>
      </c>
      <c r="G43" s="1053">
        <v>53103.48003071337</v>
      </c>
      <c r="H43" s="1573">
        <v>144207.49492871336</v>
      </c>
      <c r="I43" s="1052">
        <v>35691.713558999989</v>
      </c>
      <c r="J43" s="1054">
        <v>10007.77858388928</v>
      </c>
      <c r="K43" s="1573">
        <v>45699.49214288927</v>
      </c>
      <c r="L43" s="1060"/>
      <c r="M43" s="1060"/>
    </row>
    <row r="44" spans="1:13" s="889" customFormat="1" ht="23.25">
      <c r="A44" s="1081"/>
      <c r="B44" s="1082" t="s">
        <v>470</v>
      </c>
      <c r="C44" s="1083">
        <v>0</v>
      </c>
      <c r="D44" s="1058">
        <v>0</v>
      </c>
      <c r="E44" s="1574">
        <v>0</v>
      </c>
      <c r="F44" s="1057">
        <v>0</v>
      </c>
      <c r="G44" s="1058">
        <v>0</v>
      </c>
      <c r="H44" s="1575">
        <v>0</v>
      </c>
      <c r="I44" s="1057">
        <v>0</v>
      </c>
      <c r="J44" s="1059">
        <v>0</v>
      </c>
      <c r="K44" s="1575">
        <v>0</v>
      </c>
      <c r="L44" s="1060"/>
      <c r="M44" s="1060"/>
    </row>
    <row r="45" spans="1:13" s="889" customFormat="1" ht="23.25">
      <c r="A45" s="1081"/>
      <c r="B45" s="1082" t="s">
        <v>374</v>
      </c>
      <c r="C45" s="1083">
        <v>0</v>
      </c>
      <c r="D45" s="1058">
        <v>0</v>
      </c>
      <c r="E45" s="1574">
        <v>0</v>
      </c>
      <c r="F45" s="1057">
        <v>0</v>
      </c>
      <c r="G45" s="1058">
        <v>0</v>
      </c>
      <c r="H45" s="1575">
        <v>0</v>
      </c>
      <c r="I45" s="1057">
        <v>0</v>
      </c>
      <c r="J45" s="1059">
        <v>0</v>
      </c>
      <c r="K45" s="1575">
        <v>0</v>
      </c>
      <c r="L45" s="1060"/>
      <c r="M45" s="1060"/>
    </row>
    <row r="46" spans="1:13" s="889" customFormat="1" ht="29.25" customHeight="1">
      <c r="A46" s="1081"/>
      <c r="B46" s="1082" t="s">
        <v>471</v>
      </c>
      <c r="C46" s="1083">
        <v>1767916.2602361841</v>
      </c>
      <c r="D46" s="1058">
        <v>342820.91019622231</v>
      </c>
      <c r="E46" s="1574">
        <v>2110737.1704324065</v>
      </c>
      <c r="F46" s="1057">
        <v>123232.48392000001</v>
      </c>
      <c r="G46" s="1058">
        <v>71830.794244443197</v>
      </c>
      <c r="H46" s="1575">
        <v>195063.27816444321</v>
      </c>
      <c r="I46" s="1057">
        <v>48278.646359999992</v>
      </c>
      <c r="J46" s="1059">
        <v>13537.091804294681</v>
      </c>
      <c r="K46" s="1575">
        <v>61815.738164294671</v>
      </c>
      <c r="L46" s="1060"/>
      <c r="M46" s="1060"/>
    </row>
    <row r="47" spans="1:13" s="889" customFormat="1" ht="23.25">
      <c r="A47" s="1081"/>
      <c r="B47" s="1082" t="s">
        <v>315</v>
      </c>
      <c r="C47" s="1083">
        <v>1767916.2602361841</v>
      </c>
      <c r="D47" s="1058">
        <v>342820.91019622231</v>
      </c>
      <c r="E47" s="1574">
        <v>2110737.1704324065</v>
      </c>
      <c r="F47" s="1057">
        <v>123232.48392000001</v>
      </c>
      <c r="G47" s="1058">
        <v>71830.794244443197</v>
      </c>
      <c r="H47" s="1575">
        <v>195063.27816444321</v>
      </c>
      <c r="I47" s="1057">
        <v>48278.646359999992</v>
      </c>
      <c r="J47" s="1059">
        <v>13537.091804294681</v>
      </c>
      <c r="K47" s="1575">
        <v>61815.738164294671</v>
      </c>
      <c r="L47" s="1060"/>
      <c r="M47" s="1060"/>
    </row>
    <row r="48" spans="1:13" s="889" customFormat="1" ht="27.75" customHeight="1">
      <c r="A48" s="1081"/>
      <c r="B48" s="1082" t="s">
        <v>472</v>
      </c>
      <c r="C48" s="1083">
        <v>1767916.2602361841</v>
      </c>
      <c r="D48" s="1058">
        <v>342820.91019622231</v>
      </c>
      <c r="E48" s="1574">
        <v>2110737.1704324065</v>
      </c>
      <c r="F48" s="1057">
        <v>123232.48392000001</v>
      </c>
      <c r="G48" s="1058">
        <v>71830.794244443197</v>
      </c>
      <c r="H48" s="1575">
        <v>195063.27816444321</v>
      </c>
      <c r="I48" s="1057">
        <v>48278.646359999992</v>
      </c>
      <c r="J48" s="1059">
        <v>13537.091804294681</v>
      </c>
      <c r="K48" s="1575">
        <v>61815.738164294671</v>
      </c>
      <c r="L48" s="1060"/>
      <c r="M48" s="1060"/>
    </row>
    <row r="49" spans="1:13" s="889" customFormat="1" ht="24" thickBot="1">
      <c r="A49" s="1092"/>
      <c r="B49" s="1093"/>
      <c r="C49" s="1094"/>
      <c r="D49" s="1095"/>
      <c r="E49" s="1587"/>
      <c r="F49" s="1094"/>
      <c r="G49" s="1095"/>
      <c r="H49" s="1588"/>
      <c r="I49" s="1094"/>
      <c r="J49" s="1096"/>
      <c r="K49" s="1588"/>
      <c r="L49" s="1060"/>
      <c r="M49" s="1060"/>
    </row>
    <row r="50" spans="1:13" s="889" customFormat="1" ht="21" customHeight="1">
      <c r="A50" s="1579" t="s">
        <v>506</v>
      </c>
      <c r="B50" s="1580"/>
      <c r="C50" s="1581">
        <v>65799036.951995201</v>
      </c>
      <c r="D50" s="1582">
        <v>12759250.110016143</v>
      </c>
      <c r="E50" s="1583">
        <v>78558287.062011361</v>
      </c>
      <c r="F50" s="1581">
        <v>3549423.2139377045</v>
      </c>
      <c r="G50" s="1582">
        <v>2068917.8734100901</v>
      </c>
      <c r="H50" s="1583">
        <v>5618341.0873477943</v>
      </c>
      <c r="I50" s="1581">
        <v>20495071.501454331</v>
      </c>
      <c r="J50" s="1584">
        <v>5746715.8955110973</v>
      </c>
      <c r="K50" s="1583">
        <v>26241787.396965433</v>
      </c>
      <c r="L50" s="1066">
        <v>110418415.54632458</v>
      </c>
      <c r="M50" s="1066"/>
    </row>
    <row r="51" spans="1:13" s="889" customFormat="1" ht="21" customHeight="1">
      <c r="A51" s="1044">
        <v>700</v>
      </c>
      <c r="B51" s="1045" t="s">
        <v>133</v>
      </c>
      <c r="C51" s="1078">
        <v>22991553.27177044</v>
      </c>
      <c r="D51" s="1047">
        <v>4458347.6020523077</v>
      </c>
      <c r="E51" s="1570">
        <v>27449900.873822749</v>
      </c>
      <c r="F51" s="1046">
        <v>1240242.3604899407</v>
      </c>
      <c r="G51" s="1047">
        <v>722922.97433061001</v>
      </c>
      <c r="H51" s="1571">
        <v>1963165.3348205509</v>
      </c>
      <c r="I51" s="1046">
        <v>7161404.6354236649</v>
      </c>
      <c r="J51" s="1048">
        <v>2008022.165214486</v>
      </c>
      <c r="K51" s="1571">
        <v>9169426.8006381504</v>
      </c>
      <c r="L51" s="1049"/>
      <c r="M51" s="1049"/>
    </row>
    <row r="52" spans="1:13" s="889" customFormat="1" ht="21" customHeight="1">
      <c r="A52" s="1050">
        <v>701</v>
      </c>
      <c r="B52" s="1051" t="s">
        <v>134</v>
      </c>
      <c r="C52" s="1079">
        <v>1253007.7585685437</v>
      </c>
      <c r="D52" s="1053">
        <v>242973.75952524468</v>
      </c>
      <c r="E52" s="1572">
        <v>1495981.5180937883</v>
      </c>
      <c r="F52" s="1052">
        <v>67591.488136094675</v>
      </c>
      <c r="G52" s="1053">
        <v>39398.299235219543</v>
      </c>
      <c r="H52" s="1573">
        <v>106989.78737131422</v>
      </c>
      <c r="I52" s="1052">
        <v>390286.61806213006</v>
      </c>
      <c r="J52" s="1054">
        <v>109434.4224007102</v>
      </c>
      <c r="K52" s="1573">
        <v>499721.04046284023</v>
      </c>
      <c r="L52" s="1049"/>
      <c r="M52" s="1049"/>
    </row>
    <row r="53" spans="1:13" s="889" customFormat="1" ht="21" customHeight="1">
      <c r="A53" s="1050">
        <v>702</v>
      </c>
      <c r="B53" s="1051" t="s">
        <v>135</v>
      </c>
      <c r="C53" s="1079">
        <v>432857.22568731511</v>
      </c>
      <c r="D53" s="1053">
        <v>83936.389654175437</v>
      </c>
      <c r="E53" s="1572">
        <v>516793.61534149054</v>
      </c>
      <c r="F53" s="1052">
        <v>23349.786810650887</v>
      </c>
      <c r="G53" s="1053">
        <v>13610.32155398493</v>
      </c>
      <c r="H53" s="1573">
        <v>36960.108364635817</v>
      </c>
      <c r="I53" s="1052">
        <v>134826.28623964489</v>
      </c>
      <c r="J53" s="1054">
        <v>37804.618647518066</v>
      </c>
      <c r="K53" s="1573">
        <v>172630.90488716296</v>
      </c>
      <c r="L53" s="1049"/>
      <c r="M53" s="1049"/>
    </row>
    <row r="54" spans="1:13" s="889" customFormat="1" ht="21" customHeight="1">
      <c r="A54" s="1050">
        <v>703</v>
      </c>
      <c r="B54" s="1051" t="s">
        <v>375</v>
      </c>
      <c r="C54" s="1079">
        <v>8963151.7903479878</v>
      </c>
      <c r="D54" s="1053">
        <v>1738066.4028642925</v>
      </c>
      <c r="E54" s="1572">
        <v>10701218.19321228</v>
      </c>
      <c r="F54" s="1052">
        <v>483502.80655200005</v>
      </c>
      <c r="G54" s="1053">
        <v>281828.21208565263</v>
      </c>
      <c r="H54" s="1573">
        <v>765331.01863765274</v>
      </c>
      <c r="I54" s="1052">
        <v>2791840.813043999</v>
      </c>
      <c r="J54" s="1054">
        <v>782818.24861738575</v>
      </c>
      <c r="K54" s="1573">
        <v>3574659.061661385</v>
      </c>
      <c r="L54" s="1049"/>
      <c r="M54" s="1049"/>
    </row>
    <row r="55" spans="1:13" s="889" customFormat="1" ht="21" customHeight="1">
      <c r="A55" s="1050">
        <v>704</v>
      </c>
      <c r="B55" s="1051" t="s">
        <v>137</v>
      </c>
      <c r="C55" s="1079">
        <v>8110377.4918254828</v>
      </c>
      <c r="D55" s="1053">
        <v>1572702.8798361293</v>
      </c>
      <c r="E55" s="1572">
        <v>9683080.3716616128</v>
      </c>
      <c r="F55" s="1052">
        <v>437501.26866272191</v>
      </c>
      <c r="G55" s="1053">
        <v>255014.44595887556</v>
      </c>
      <c r="H55" s="1573">
        <v>692515.71462159744</v>
      </c>
      <c r="I55" s="1052">
        <v>2526218.8369112415</v>
      </c>
      <c r="J55" s="1054">
        <v>708339.17044823337</v>
      </c>
      <c r="K55" s="1573">
        <v>3234558.0073594749</v>
      </c>
      <c r="L55" s="1049"/>
      <c r="M55" s="1049"/>
    </row>
    <row r="56" spans="1:13" s="889" customFormat="1" ht="21" customHeight="1">
      <c r="A56" s="1050">
        <v>705</v>
      </c>
      <c r="B56" s="1051" t="s">
        <v>138</v>
      </c>
      <c r="C56" s="1079">
        <v>7973685.736345279</v>
      </c>
      <c r="D56" s="1053">
        <v>1546196.6515242846</v>
      </c>
      <c r="E56" s="1572">
        <v>9519882.387869563</v>
      </c>
      <c r="F56" s="1052">
        <v>430127.651775148</v>
      </c>
      <c r="G56" s="1053">
        <v>250716.44967866983</v>
      </c>
      <c r="H56" s="1573">
        <v>680844.1014538178</v>
      </c>
      <c r="I56" s="1052">
        <v>2483642.1149408277</v>
      </c>
      <c r="J56" s="1054">
        <v>696400.86982270132</v>
      </c>
      <c r="K56" s="1573">
        <v>3180042.9847635292</v>
      </c>
      <c r="L56" s="1049"/>
      <c r="M56" s="1049"/>
    </row>
    <row r="57" spans="1:13" s="889" customFormat="1" ht="21" customHeight="1">
      <c r="A57" s="1050">
        <v>706</v>
      </c>
      <c r="B57" s="1051" t="s">
        <v>257</v>
      </c>
      <c r="C57" s="1079">
        <v>5832181.567155404</v>
      </c>
      <c r="D57" s="1053">
        <v>1130932.407972048</v>
      </c>
      <c r="E57" s="1572">
        <v>6963113.9751274521</v>
      </c>
      <c r="F57" s="1052">
        <v>314607.6538698225</v>
      </c>
      <c r="G57" s="1053">
        <v>183381.17462211277</v>
      </c>
      <c r="H57" s="1573">
        <v>497988.82849193527</v>
      </c>
      <c r="I57" s="1052">
        <v>1816606.8040710052</v>
      </c>
      <c r="J57" s="1054">
        <v>509367.49335603294</v>
      </c>
      <c r="K57" s="1573">
        <v>2325974.2974270382</v>
      </c>
      <c r="L57" s="1049"/>
      <c r="M57" s="1049"/>
    </row>
    <row r="58" spans="1:13" s="889" customFormat="1" ht="21" customHeight="1">
      <c r="A58" s="1050">
        <v>707</v>
      </c>
      <c r="B58" s="1051" t="s">
        <v>139</v>
      </c>
      <c r="C58" s="1079">
        <v>7909896.2504545162</v>
      </c>
      <c r="D58" s="1053">
        <v>1533827.0783120901</v>
      </c>
      <c r="E58" s="1572">
        <v>9443723.3287666067</v>
      </c>
      <c r="F58" s="1052">
        <v>426686.63056094683</v>
      </c>
      <c r="G58" s="1053">
        <v>248710.71808124048</v>
      </c>
      <c r="H58" s="1573">
        <v>675397.34864218731</v>
      </c>
      <c r="I58" s="1052">
        <v>2463772.9780213009</v>
      </c>
      <c r="J58" s="1054">
        <v>690829.66286411963</v>
      </c>
      <c r="K58" s="1573">
        <v>3154602.6408854206</v>
      </c>
      <c r="L58" s="1049"/>
      <c r="M58" s="1049"/>
    </row>
    <row r="59" spans="1:13" s="889" customFormat="1" ht="21" customHeight="1">
      <c r="A59" s="1050">
        <v>710</v>
      </c>
      <c r="B59" s="1051" t="s">
        <v>191</v>
      </c>
      <c r="C59" s="1079">
        <v>1161879.9215817405</v>
      </c>
      <c r="D59" s="1053">
        <v>225302.94065068144</v>
      </c>
      <c r="E59" s="1572">
        <v>1387182.862232422</v>
      </c>
      <c r="F59" s="1052">
        <v>62675.743544378696</v>
      </c>
      <c r="G59" s="1053">
        <v>36532.968381749022</v>
      </c>
      <c r="H59" s="1573">
        <v>99208.711926127726</v>
      </c>
      <c r="I59" s="1052">
        <v>361902.13674852048</v>
      </c>
      <c r="J59" s="1054">
        <v>101475.55531702217</v>
      </c>
      <c r="K59" s="1573">
        <v>463377.69206554268</v>
      </c>
      <c r="L59" s="1049"/>
      <c r="M59" s="1049"/>
    </row>
    <row r="60" spans="1:13" s="889" customFormat="1" ht="21" customHeight="1">
      <c r="A60" s="1081"/>
      <c r="B60" s="1082" t="s">
        <v>374</v>
      </c>
      <c r="C60" s="1083">
        <v>0</v>
      </c>
      <c r="D60" s="1058">
        <v>0</v>
      </c>
      <c r="E60" s="1574">
        <v>0</v>
      </c>
      <c r="F60" s="1057">
        <v>0</v>
      </c>
      <c r="G60" s="1058">
        <v>0</v>
      </c>
      <c r="H60" s="1575">
        <v>0</v>
      </c>
      <c r="I60" s="1057">
        <v>0</v>
      </c>
      <c r="J60" s="1059">
        <v>0</v>
      </c>
      <c r="K60" s="1575">
        <v>0</v>
      </c>
      <c r="L60" s="1049"/>
      <c r="M60" s="1049"/>
    </row>
    <row r="61" spans="1:13" s="889" customFormat="1" ht="21" customHeight="1">
      <c r="A61" s="1081"/>
      <c r="B61" s="1082" t="s">
        <v>473</v>
      </c>
      <c r="C61" s="1083">
        <v>154006.04450769737</v>
      </c>
      <c r="D61" s="1058">
        <v>29863.683898011896</v>
      </c>
      <c r="E61" s="1574">
        <v>183869.72840570926</v>
      </c>
      <c r="F61" s="1057">
        <v>8307.608360000002</v>
      </c>
      <c r="G61" s="1058">
        <v>4842.4091423651662</v>
      </c>
      <c r="H61" s="1575">
        <v>13150.017502365168</v>
      </c>
      <c r="I61" s="1057">
        <v>47969.773419999983</v>
      </c>
      <c r="J61" s="1059">
        <v>13450.485371432747</v>
      </c>
      <c r="K61" s="1575">
        <v>61420.258791432731</v>
      </c>
      <c r="L61" s="1049"/>
      <c r="M61" s="1049"/>
    </row>
    <row r="62" spans="1:13" s="889" customFormat="1" ht="23.25">
      <c r="A62" s="1081"/>
      <c r="B62" s="1082" t="s">
        <v>474</v>
      </c>
      <c r="C62" s="1083">
        <v>1016439.8937508027</v>
      </c>
      <c r="D62" s="1058">
        <v>197100.31372687852</v>
      </c>
      <c r="E62" s="1574">
        <v>1213540.2074776813</v>
      </c>
      <c r="F62" s="1057">
        <v>54830.215176000005</v>
      </c>
      <c r="G62" s="1058">
        <v>31959.900339610089</v>
      </c>
      <c r="H62" s="1575">
        <v>86790.115515610087</v>
      </c>
      <c r="I62" s="1057">
        <v>316600.50457199989</v>
      </c>
      <c r="J62" s="1059">
        <v>88773.203451456124</v>
      </c>
      <c r="K62" s="1575">
        <v>405373.70802345604</v>
      </c>
      <c r="L62" s="1049"/>
      <c r="M62" s="1049"/>
    </row>
    <row r="63" spans="1:13" s="889" customFormat="1" ht="24" thickBot="1">
      <c r="A63" s="1084"/>
      <c r="B63" s="1085"/>
      <c r="C63" s="1086"/>
      <c r="D63" s="1097"/>
      <c r="E63" s="1589"/>
      <c r="F63" s="1086"/>
      <c r="G63" s="1097"/>
      <c r="H63" s="1590"/>
      <c r="I63" s="1086"/>
      <c r="J63" s="1098"/>
      <c r="K63" s="1590"/>
      <c r="L63" s="1049"/>
      <c r="M63" s="1049"/>
    </row>
    <row r="64" spans="1:13" s="889" customFormat="1" ht="21" customHeight="1">
      <c r="A64" s="1579" t="s">
        <v>507</v>
      </c>
      <c r="B64" s="1580"/>
      <c r="C64" s="1581">
        <v>47390278.982631579</v>
      </c>
      <c r="D64" s="1582">
        <v>9189563.409020422</v>
      </c>
      <c r="E64" s="1583">
        <v>56579842.391652003</v>
      </c>
      <c r="F64" s="1581">
        <v>2555505.94</v>
      </c>
      <c r="G64" s="1582">
        <v>1489574.95237829</v>
      </c>
      <c r="H64" s="1583">
        <v>4045080.8923782888</v>
      </c>
      <c r="I64" s="1583">
        <v>1859056.0099999998</v>
      </c>
      <c r="J64" s="1584">
        <v>521270.03911912855</v>
      </c>
      <c r="K64" s="1583">
        <v>2380326.0491191288</v>
      </c>
      <c r="L64" s="1066">
        <v>63005249.333149418</v>
      </c>
      <c r="M64" s="1066"/>
    </row>
    <row r="65" spans="1:13" s="889" customFormat="1" ht="21" customHeight="1">
      <c r="A65" s="1044">
        <v>600</v>
      </c>
      <c r="B65" s="1045" t="s">
        <v>130</v>
      </c>
      <c r="C65" s="1078">
        <v>19430014.382878948</v>
      </c>
      <c r="D65" s="1047">
        <v>3767720.9976983732</v>
      </c>
      <c r="E65" s="1570">
        <v>23197735.380577322</v>
      </c>
      <c r="F65" s="1046">
        <v>1047757.4354</v>
      </c>
      <c r="G65" s="1047">
        <v>610725.73047509883</v>
      </c>
      <c r="H65" s="1571">
        <v>1658483.1658750987</v>
      </c>
      <c r="I65" s="1046">
        <v>762212.9641000001</v>
      </c>
      <c r="J65" s="1048">
        <v>213720.71603884277</v>
      </c>
      <c r="K65" s="1571">
        <v>975933.6801388429</v>
      </c>
      <c r="L65" s="1049"/>
      <c r="M65" s="1049"/>
    </row>
    <row r="66" spans="1:13" s="889" customFormat="1" ht="21" customHeight="1">
      <c r="A66" s="1050">
        <v>601</v>
      </c>
      <c r="B66" s="1051" t="s">
        <v>131</v>
      </c>
      <c r="C66" s="1079">
        <v>13534663.677439578</v>
      </c>
      <c r="D66" s="1053">
        <v>2624539.3096162323</v>
      </c>
      <c r="E66" s="1572">
        <v>16159202.98705581</v>
      </c>
      <c r="F66" s="1052">
        <v>729852.49646399985</v>
      </c>
      <c r="G66" s="1053">
        <v>425422.60639923956</v>
      </c>
      <c r="H66" s="1573">
        <v>1155275.1028632394</v>
      </c>
      <c r="I66" s="1052">
        <v>530946.39645600005</v>
      </c>
      <c r="J66" s="1054">
        <v>148874.72317242314</v>
      </c>
      <c r="K66" s="1573">
        <v>679821.11962842313</v>
      </c>
      <c r="L66" s="1049"/>
      <c r="M66" s="1049"/>
    </row>
    <row r="67" spans="1:13" s="889" customFormat="1" ht="21" customHeight="1">
      <c r="A67" s="1050">
        <v>602</v>
      </c>
      <c r="B67" s="1051" t="s">
        <v>132</v>
      </c>
      <c r="C67" s="1079">
        <v>4265125.1084368415</v>
      </c>
      <c r="D67" s="1053">
        <v>827060.70681183797</v>
      </c>
      <c r="E67" s="1572">
        <v>5092185.8152486794</v>
      </c>
      <c r="F67" s="1052">
        <v>229995.53460000001</v>
      </c>
      <c r="G67" s="1053">
        <v>134061.74571404609</v>
      </c>
      <c r="H67" s="1573">
        <v>364057.28031404607</v>
      </c>
      <c r="I67" s="1052">
        <v>167315.04090000002</v>
      </c>
      <c r="J67" s="1054">
        <v>46914.30352072158</v>
      </c>
      <c r="K67" s="1573">
        <v>214229.34442072161</v>
      </c>
      <c r="L67" s="1049"/>
      <c r="M67" s="1049"/>
    </row>
    <row r="68" spans="1:13" s="889" customFormat="1" ht="21" customHeight="1">
      <c r="A68" s="1050">
        <v>603</v>
      </c>
      <c r="B68" s="1051" t="s">
        <v>179</v>
      </c>
      <c r="C68" s="1079">
        <v>2781809.3762804735</v>
      </c>
      <c r="D68" s="1053">
        <v>539427.37210949871</v>
      </c>
      <c r="E68" s="1572">
        <v>3321236.7483899724</v>
      </c>
      <c r="F68" s="1052">
        <v>150008.19867799999</v>
      </c>
      <c r="G68" s="1053">
        <v>87438.049704605612</v>
      </c>
      <c r="H68" s="1573">
        <v>237446.24838260561</v>
      </c>
      <c r="I68" s="1052">
        <v>109126.58778700001</v>
      </c>
      <c r="J68" s="1054">
        <v>30598.551296292851</v>
      </c>
      <c r="K68" s="1573">
        <v>139725.13908329286</v>
      </c>
      <c r="L68" s="1049"/>
      <c r="M68" s="1049"/>
    </row>
    <row r="69" spans="1:13" s="889" customFormat="1" ht="27.75" customHeight="1">
      <c r="A69" s="1081"/>
      <c r="B69" s="1082" t="s">
        <v>472</v>
      </c>
      <c r="C69" s="1083">
        <v>4156127.4667767896</v>
      </c>
      <c r="D69" s="1058">
        <v>805924.71097109106</v>
      </c>
      <c r="E69" s="1574">
        <v>4962052.177747881</v>
      </c>
      <c r="F69" s="1057">
        <v>224117.87093799998</v>
      </c>
      <c r="G69" s="1058">
        <v>130635.72332357604</v>
      </c>
      <c r="H69" s="1575">
        <v>354753.59426157601</v>
      </c>
      <c r="I69" s="1057">
        <v>163039.212077</v>
      </c>
      <c r="J69" s="1059">
        <v>45715.382430747573</v>
      </c>
      <c r="K69" s="1575">
        <v>208754.59450774756</v>
      </c>
      <c r="L69" s="1049"/>
      <c r="M69" s="1049"/>
    </row>
    <row r="70" spans="1:13" s="1089" customFormat="1" ht="23.25">
      <c r="A70" s="1087"/>
      <c r="B70" s="1082" t="s">
        <v>475</v>
      </c>
      <c r="C70" s="1083">
        <v>947805.57965263154</v>
      </c>
      <c r="D70" s="1058">
        <v>183791.26818040843</v>
      </c>
      <c r="E70" s="1574">
        <v>1131596.8478330399</v>
      </c>
      <c r="F70" s="1057">
        <v>51110.118799999997</v>
      </c>
      <c r="G70" s="1058">
        <v>29791.499047565801</v>
      </c>
      <c r="H70" s="1575">
        <v>80901.617847565794</v>
      </c>
      <c r="I70" s="1057">
        <v>37181.120200000005</v>
      </c>
      <c r="J70" s="1059">
        <v>10425.400782382572</v>
      </c>
      <c r="K70" s="1575">
        <v>47606.520982382579</v>
      </c>
      <c r="L70" s="1088"/>
      <c r="M70" s="1088"/>
    </row>
    <row r="71" spans="1:13" s="889" customFormat="1" ht="23.25">
      <c r="A71" s="1081"/>
      <c r="B71" s="1082" t="s">
        <v>316</v>
      </c>
      <c r="C71" s="1083">
        <v>853025.0216873684</v>
      </c>
      <c r="D71" s="1058">
        <v>165412.14136236761</v>
      </c>
      <c r="E71" s="1574">
        <v>1018437.1630497361</v>
      </c>
      <c r="F71" s="1057">
        <v>45999.106919999998</v>
      </c>
      <c r="G71" s="1058">
        <v>26812.349142809217</v>
      </c>
      <c r="H71" s="1575">
        <v>72811.456062809215</v>
      </c>
      <c r="I71" s="1057">
        <v>33463.008180000004</v>
      </c>
      <c r="J71" s="1059">
        <v>9382.8607041443174</v>
      </c>
      <c r="K71" s="1575">
        <v>42845.868884144322</v>
      </c>
      <c r="L71" s="1049"/>
      <c r="M71" s="1049"/>
    </row>
    <row r="72" spans="1:13" s="889" customFormat="1" ht="23.25">
      <c r="A72" s="1081"/>
      <c r="B72" s="1082" t="s">
        <v>374</v>
      </c>
      <c r="C72" s="1083">
        <v>473902.78982631577</v>
      </c>
      <c r="D72" s="1058">
        <v>91895.634090204214</v>
      </c>
      <c r="E72" s="1574">
        <v>565798.42391651997</v>
      </c>
      <c r="F72" s="1057">
        <v>25555.059399999998</v>
      </c>
      <c r="G72" s="1058">
        <v>14895.749523782901</v>
      </c>
      <c r="H72" s="1575">
        <v>40450.808923782897</v>
      </c>
      <c r="I72" s="1057">
        <v>18590.560100000002</v>
      </c>
      <c r="J72" s="1059">
        <v>5212.7003911912861</v>
      </c>
      <c r="K72" s="1575">
        <v>23803.260491191289</v>
      </c>
      <c r="L72" s="1049"/>
      <c r="M72" s="1049"/>
    </row>
    <row r="73" spans="1:13" s="889" customFormat="1" ht="23.25">
      <c r="A73" s="1081"/>
      <c r="B73" s="1082" t="s">
        <v>476</v>
      </c>
      <c r="C73" s="1083">
        <v>473902.78982631577</v>
      </c>
      <c r="D73" s="1058">
        <v>91895.634090204214</v>
      </c>
      <c r="E73" s="1574">
        <v>565798.42391651997</v>
      </c>
      <c r="F73" s="1057">
        <v>25555.059399999998</v>
      </c>
      <c r="G73" s="1058">
        <v>14895.749523782901</v>
      </c>
      <c r="H73" s="1575">
        <v>40450.808923782897</v>
      </c>
      <c r="I73" s="1057">
        <v>18590.560100000002</v>
      </c>
      <c r="J73" s="1059">
        <v>5212.7003911912861</v>
      </c>
      <c r="K73" s="1575">
        <v>23803.260491191289</v>
      </c>
      <c r="L73" s="1049"/>
      <c r="M73" s="1049"/>
    </row>
    <row r="74" spans="1:13" s="889" customFormat="1" ht="21" customHeight="1">
      <c r="A74" s="1081"/>
      <c r="B74" s="1056" t="s">
        <v>315</v>
      </c>
      <c r="C74" s="1083">
        <v>473902.78982631577</v>
      </c>
      <c r="D74" s="1058">
        <v>91895.634090204214</v>
      </c>
      <c r="E74" s="1574">
        <v>565798.42391651997</v>
      </c>
      <c r="F74" s="1057">
        <v>25555.059399999998</v>
      </c>
      <c r="G74" s="1058">
        <v>14895.749523782901</v>
      </c>
      <c r="H74" s="1575">
        <v>40450.808923782897</v>
      </c>
      <c r="I74" s="1057">
        <v>18590.560100000002</v>
      </c>
      <c r="J74" s="1059">
        <v>5212.7003911912861</v>
      </c>
      <c r="K74" s="1575">
        <v>23803.260491191289</v>
      </c>
      <c r="L74" s="1049"/>
      <c r="M74" s="1049"/>
    </row>
    <row r="75" spans="1:13" s="889" customFormat="1" ht="21" customHeight="1" thickBot="1">
      <c r="A75" s="1073"/>
      <c r="B75" s="1074"/>
      <c r="C75" s="1075"/>
      <c r="D75" s="1076"/>
      <c r="E75" s="1074"/>
      <c r="F75" s="1075"/>
      <c r="G75" s="1076"/>
      <c r="H75" s="1074"/>
      <c r="I75" s="1075"/>
      <c r="J75" s="1077"/>
      <c r="K75" s="1590"/>
      <c r="L75" s="1049"/>
      <c r="M75" s="1049"/>
    </row>
    <row r="76" spans="1:13" s="889" customFormat="1" ht="26.25" customHeight="1">
      <c r="A76" s="1579" t="s">
        <v>508</v>
      </c>
      <c r="B76" s="1580"/>
      <c r="C76" s="1581">
        <v>213678781.99289468</v>
      </c>
      <c r="D76" s="1582">
        <v>41434968.488065168</v>
      </c>
      <c r="E76" s="1583">
        <v>255113750.48095986</v>
      </c>
      <c r="F76" s="1581">
        <v>10658474.039999999</v>
      </c>
      <c r="G76" s="1582">
        <v>6212701.6462964034</v>
      </c>
      <c r="H76" s="1583">
        <v>16871175.686296403</v>
      </c>
      <c r="I76" s="1581">
        <v>11615669.899999999</v>
      </c>
      <c r="J76" s="1584">
        <v>3256975.9440264977</v>
      </c>
      <c r="K76" s="1583">
        <v>14872645.844026493</v>
      </c>
      <c r="L76" s="1066">
        <v>286857572.01128274</v>
      </c>
      <c r="M76" s="1066"/>
    </row>
    <row r="77" spans="1:13" s="889" customFormat="1" ht="21.75" customHeight="1">
      <c r="A77" s="1044">
        <v>400</v>
      </c>
      <c r="B77" s="1045" t="s">
        <v>2</v>
      </c>
      <c r="C77" s="1078">
        <v>21923443.032470994</v>
      </c>
      <c r="D77" s="1047">
        <v>4251227.7668754859</v>
      </c>
      <c r="E77" s="1570">
        <v>26174670.799346481</v>
      </c>
      <c r="F77" s="1046">
        <v>1093559.4365039999</v>
      </c>
      <c r="G77" s="1047">
        <v>637423.18891001097</v>
      </c>
      <c r="H77" s="1571">
        <v>1730982.6254140108</v>
      </c>
      <c r="I77" s="1046">
        <v>1191767.7317399997</v>
      </c>
      <c r="J77" s="1048">
        <v>334165.73185711866</v>
      </c>
      <c r="K77" s="1571">
        <v>1525933.4635971184</v>
      </c>
      <c r="L77" s="1049"/>
      <c r="M77" s="1049"/>
    </row>
    <row r="78" spans="1:13" s="889" customFormat="1" ht="21.75" customHeight="1">
      <c r="A78" s="1050">
        <v>401</v>
      </c>
      <c r="B78" s="1051" t="s">
        <v>3</v>
      </c>
      <c r="C78" s="1079">
        <v>14615628.688313996</v>
      </c>
      <c r="D78" s="1053">
        <v>2834151.844583658</v>
      </c>
      <c r="E78" s="1572">
        <v>17449780.532897655</v>
      </c>
      <c r="F78" s="1052">
        <v>729039.62433599995</v>
      </c>
      <c r="G78" s="1053">
        <v>424948.79260667396</v>
      </c>
      <c r="H78" s="1573">
        <v>1153988.416942674</v>
      </c>
      <c r="I78" s="1052">
        <v>794511.82115999982</v>
      </c>
      <c r="J78" s="1054">
        <v>222777.15457141242</v>
      </c>
      <c r="K78" s="1573">
        <v>1017288.9757314122</v>
      </c>
      <c r="L78" s="1049"/>
      <c r="M78" s="1049"/>
    </row>
    <row r="79" spans="1:13" s="889" customFormat="1" ht="21.75" customHeight="1">
      <c r="A79" s="1050">
        <v>402</v>
      </c>
      <c r="B79" s="1051" t="s">
        <v>4</v>
      </c>
      <c r="C79" s="1079">
        <v>87693772.129883975</v>
      </c>
      <c r="D79" s="1053">
        <v>17004911.067501944</v>
      </c>
      <c r="E79" s="1572">
        <v>104698683.19738592</v>
      </c>
      <c r="F79" s="1052">
        <v>4374237.7460159995</v>
      </c>
      <c r="G79" s="1053">
        <v>2549692.7556400439</v>
      </c>
      <c r="H79" s="1573">
        <v>6923930.5016560433</v>
      </c>
      <c r="I79" s="1052">
        <v>4767070.9269599989</v>
      </c>
      <c r="J79" s="1054">
        <v>1336662.9274284746</v>
      </c>
      <c r="K79" s="1573">
        <v>6103733.8543884736</v>
      </c>
      <c r="L79" s="1049"/>
      <c r="M79" s="1049"/>
    </row>
    <row r="80" spans="1:13" s="889" customFormat="1" ht="21.75" customHeight="1">
      <c r="A80" s="1050">
        <v>403</v>
      </c>
      <c r="B80" s="1051" t="s">
        <v>5</v>
      </c>
      <c r="C80" s="1079">
        <v>21923443.032470994</v>
      </c>
      <c r="D80" s="1053">
        <v>4251227.7668754859</v>
      </c>
      <c r="E80" s="1572">
        <v>26174670.799346481</v>
      </c>
      <c r="F80" s="1052">
        <v>1093559.4365039999</v>
      </c>
      <c r="G80" s="1053">
        <v>637423.18891001097</v>
      </c>
      <c r="H80" s="1573">
        <v>1730982.6254140108</v>
      </c>
      <c r="I80" s="1052">
        <v>1191767.7317399997</v>
      </c>
      <c r="J80" s="1054">
        <v>334165.73185711866</v>
      </c>
      <c r="K80" s="1573">
        <v>1525933.4635971184</v>
      </c>
      <c r="L80" s="1049"/>
      <c r="M80" s="1049"/>
    </row>
    <row r="81" spans="1:13" s="889" customFormat="1" ht="21.75" customHeight="1">
      <c r="A81" s="1081"/>
      <c r="B81" s="1082" t="s">
        <v>374</v>
      </c>
      <c r="C81" s="1083">
        <v>13889120.829538155</v>
      </c>
      <c r="D81" s="1058">
        <v>2693272.9517242359</v>
      </c>
      <c r="E81" s="1574">
        <v>16582393.78126239</v>
      </c>
      <c r="F81" s="1057">
        <v>692800.81259999995</v>
      </c>
      <c r="G81" s="1058">
        <v>403825.60700926621</v>
      </c>
      <c r="H81" s="1575">
        <v>1096626.4196092661</v>
      </c>
      <c r="I81" s="1057">
        <v>755018.54349999991</v>
      </c>
      <c r="J81" s="1059">
        <v>211703.43636172233</v>
      </c>
      <c r="K81" s="1575">
        <v>966721.97986172221</v>
      </c>
      <c r="L81" s="1049"/>
      <c r="M81" s="1049"/>
    </row>
    <row r="82" spans="1:13" s="889" customFormat="1" ht="23.25">
      <c r="A82" s="1081"/>
      <c r="B82" s="1082" t="s">
        <v>476</v>
      </c>
      <c r="C82" s="1083">
        <v>11752333.009609208</v>
      </c>
      <c r="D82" s="1058">
        <v>2278923.2668435844</v>
      </c>
      <c r="E82" s="1574">
        <v>14031256.276452791</v>
      </c>
      <c r="F82" s="1057">
        <v>586216.07219999994</v>
      </c>
      <c r="G82" s="1058">
        <v>341698.59054630221</v>
      </c>
      <c r="H82" s="1575">
        <v>927914.66274630208</v>
      </c>
      <c r="I82" s="1057">
        <v>638861.84449999989</v>
      </c>
      <c r="J82" s="1059">
        <v>179133.67692145737</v>
      </c>
      <c r="K82" s="1575">
        <v>817995.52142145729</v>
      </c>
      <c r="L82" s="1049"/>
      <c r="M82" s="1049"/>
    </row>
    <row r="83" spans="1:13" s="889" customFormat="1" ht="26.25" customHeight="1">
      <c r="A83" s="1081"/>
      <c r="B83" s="1082" t="s">
        <v>472</v>
      </c>
      <c r="C83" s="1083">
        <v>9615545.1896802597</v>
      </c>
      <c r="D83" s="1058">
        <v>1864573.5819629324</v>
      </c>
      <c r="E83" s="1574">
        <v>11480118.771643192</v>
      </c>
      <c r="F83" s="1057">
        <v>479631.33179999993</v>
      </c>
      <c r="G83" s="1058">
        <v>279571.57408333808</v>
      </c>
      <c r="H83" s="1575">
        <v>759202.90588333807</v>
      </c>
      <c r="I83" s="1057">
        <v>522705.14549999998</v>
      </c>
      <c r="J83" s="1059">
        <v>146563.91748119242</v>
      </c>
      <c r="K83" s="1575">
        <v>669269.06298119237</v>
      </c>
      <c r="L83" s="1049"/>
      <c r="M83" s="1049"/>
    </row>
    <row r="84" spans="1:13" s="889" customFormat="1" ht="23.25">
      <c r="A84" s="1081"/>
      <c r="B84" s="1082" t="s">
        <v>407</v>
      </c>
      <c r="C84" s="1083">
        <v>6410363.4597868407</v>
      </c>
      <c r="D84" s="1058">
        <v>1243049.0546419551</v>
      </c>
      <c r="E84" s="1574">
        <v>7653412.5144287962</v>
      </c>
      <c r="F84" s="1057">
        <v>319754.22119999997</v>
      </c>
      <c r="G84" s="1058">
        <v>186381.0493888921</v>
      </c>
      <c r="H84" s="1575">
        <v>506135.27058889205</v>
      </c>
      <c r="I84" s="1057">
        <v>348470.09699999995</v>
      </c>
      <c r="J84" s="1059">
        <v>97709.278320794925</v>
      </c>
      <c r="K84" s="1575">
        <v>446179.37532079488</v>
      </c>
      <c r="L84" s="1049"/>
      <c r="M84" s="1049"/>
    </row>
    <row r="85" spans="1:13" s="889" customFormat="1" ht="21.75" customHeight="1">
      <c r="A85" s="1081"/>
      <c r="B85" s="1082" t="s">
        <v>315</v>
      </c>
      <c r="C85" s="1083">
        <v>11752333.009609208</v>
      </c>
      <c r="D85" s="1058">
        <v>2278923.2668435844</v>
      </c>
      <c r="E85" s="1574">
        <v>14031256.276452791</v>
      </c>
      <c r="F85" s="1057">
        <v>586216.07219999994</v>
      </c>
      <c r="G85" s="1058">
        <v>341698.59054630221</v>
      </c>
      <c r="H85" s="1575">
        <v>927914.66274630208</v>
      </c>
      <c r="I85" s="1057">
        <v>638861.84449999989</v>
      </c>
      <c r="J85" s="1059">
        <v>179133.67692145737</v>
      </c>
      <c r="K85" s="1575">
        <v>817995.52142145729</v>
      </c>
      <c r="L85" s="1049"/>
      <c r="M85" s="1049"/>
    </row>
    <row r="86" spans="1:13" s="889" customFormat="1" ht="21.75" customHeight="1">
      <c r="A86" s="1081"/>
      <c r="B86" s="1082" t="s">
        <v>316</v>
      </c>
      <c r="C86" s="1083">
        <v>4145368.370662157</v>
      </c>
      <c r="D86" s="1058">
        <v>803838.38866846438</v>
      </c>
      <c r="E86" s="1574">
        <v>4949206.759330621</v>
      </c>
      <c r="F86" s="1057">
        <v>206774.39637599996</v>
      </c>
      <c r="G86" s="1058">
        <v>120526.41193815022</v>
      </c>
      <c r="H86" s="1575">
        <v>327300.8083141502</v>
      </c>
      <c r="I86" s="1057">
        <v>225343.99605999995</v>
      </c>
      <c r="J86" s="1059">
        <v>63185.333314114047</v>
      </c>
      <c r="K86" s="1575">
        <v>288529.32937411399</v>
      </c>
      <c r="L86" s="1049"/>
      <c r="M86" s="1049"/>
    </row>
    <row r="87" spans="1:13" s="889" customFormat="1" ht="21.75" customHeight="1">
      <c r="A87" s="1081"/>
      <c r="B87" s="1082" t="s">
        <v>473</v>
      </c>
      <c r="C87" s="1083">
        <v>5683855.6010109987</v>
      </c>
      <c r="D87" s="1058">
        <v>1102170.1617825336</v>
      </c>
      <c r="E87" s="1574">
        <v>6786025.7627935326</v>
      </c>
      <c r="F87" s="1057">
        <v>283515.40946399997</v>
      </c>
      <c r="G87" s="1058">
        <v>165257.86379148433</v>
      </c>
      <c r="H87" s="1575">
        <v>448773.2732554843</v>
      </c>
      <c r="I87" s="1057">
        <v>308976.81933999999</v>
      </c>
      <c r="J87" s="1059">
        <v>86635.560111104845</v>
      </c>
      <c r="K87" s="1575">
        <v>395612.37945110485</v>
      </c>
      <c r="L87" s="1049"/>
      <c r="M87" s="1049"/>
    </row>
    <row r="88" spans="1:13" s="889" customFormat="1" ht="21.75" customHeight="1">
      <c r="A88" s="1081"/>
      <c r="B88" s="1082" t="s">
        <v>477</v>
      </c>
      <c r="C88" s="1083">
        <v>4273575.6398578938</v>
      </c>
      <c r="D88" s="1058">
        <v>828699.36976130342</v>
      </c>
      <c r="E88" s="1574">
        <v>5102275.0096191969</v>
      </c>
      <c r="F88" s="1057">
        <v>213169.48079999999</v>
      </c>
      <c r="G88" s="1058">
        <v>124254.03292592808</v>
      </c>
      <c r="H88" s="1575">
        <v>337423.51372592809</v>
      </c>
      <c r="I88" s="1057">
        <v>232313.39799999996</v>
      </c>
      <c r="J88" s="1059">
        <v>65139.518880529948</v>
      </c>
      <c r="K88" s="1575">
        <v>297452.9168805299</v>
      </c>
      <c r="L88" s="1049"/>
      <c r="M88" s="1049"/>
    </row>
    <row r="89" spans="1:13" s="889" customFormat="1" ht="21.75" customHeight="1">
      <c r="A89" s="1061"/>
      <c r="B89" s="1062"/>
      <c r="C89" s="1090"/>
      <c r="D89" s="1064"/>
      <c r="E89" s="1576"/>
      <c r="F89" s="1063"/>
      <c r="G89" s="1064"/>
      <c r="H89" s="1577"/>
      <c r="I89" s="1063"/>
      <c r="J89" s="1065"/>
      <c r="K89" s="1577"/>
      <c r="L89" s="1049"/>
      <c r="M89" s="1049"/>
    </row>
    <row r="90" spans="1:13" s="885" customFormat="1" ht="26.25" customHeight="1" thickBot="1">
      <c r="A90" s="1591"/>
      <c r="B90" s="1750" t="s">
        <v>54</v>
      </c>
      <c r="C90" s="1592">
        <v>456446464.14256275</v>
      </c>
      <c r="D90" s="1593">
        <v>88510635.833111167</v>
      </c>
      <c r="E90" s="1594">
        <v>544957099.97567391</v>
      </c>
      <c r="F90" s="1592">
        <v>26241028.9467877</v>
      </c>
      <c r="G90" s="1593">
        <v>15295593.264701478</v>
      </c>
      <c r="H90" s="1594">
        <v>41536622.211489186</v>
      </c>
      <c r="I90" s="1592">
        <v>37993101.888329327</v>
      </c>
      <c r="J90" s="1595">
        <v>10653076.400633281</v>
      </c>
      <c r="K90" s="1594">
        <v>48646178.28896261</v>
      </c>
      <c r="L90" s="1042">
        <v>635139900.47612572</v>
      </c>
      <c r="M90" s="1091">
        <v>0</v>
      </c>
    </row>
    <row r="91" spans="1:13" ht="22.5" thickTop="1">
      <c r="A91" s="120"/>
      <c r="B91" s="120"/>
      <c r="C91" s="208"/>
      <c r="D91" s="145"/>
      <c r="E91" s="151"/>
      <c r="F91" s="208"/>
      <c r="G91" s="145"/>
      <c r="H91" s="151"/>
      <c r="I91" s="208"/>
      <c r="J91" s="145"/>
      <c r="K91" s="151"/>
      <c r="L91" s="151">
        <v>635139900.47612572</v>
      </c>
      <c r="M91" s="151"/>
    </row>
    <row r="92" spans="1:13">
      <c r="A92" s="120"/>
      <c r="B92" s="120" t="s">
        <v>247</v>
      </c>
      <c r="C92" s="208"/>
      <c r="D92" s="145" t="s">
        <v>51</v>
      </c>
      <c r="G92" s="151" t="s">
        <v>53</v>
      </c>
      <c r="H92" s="151"/>
      <c r="I92" s="208"/>
      <c r="J92" s="208" t="s">
        <v>61</v>
      </c>
      <c r="K92" s="151"/>
      <c r="L92" s="145" t="s">
        <v>62</v>
      </c>
      <c r="M92" s="151"/>
    </row>
    <row r="93" spans="1:13">
      <c r="A93" s="120"/>
      <c r="B93" s="120" t="s">
        <v>66</v>
      </c>
      <c r="C93" s="208"/>
      <c r="D93" s="145">
        <v>88510635.833111182</v>
      </c>
      <c r="G93" s="145">
        <v>15295593.264701478</v>
      </c>
      <c r="H93" s="151"/>
      <c r="I93" s="208"/>
      <c r="J93" s="145">
        <v>10653076.400633279</v>
      </c>
      <c r="K93" s="151"/>
      <c r="L93" s="145">
        <v>114459305.49844593</v>
      </c>
      <c r="M93" s="151"/>
    </row>
    <row r="94" spans="1:13">
      <c r="A94" s="120"/>
      <c r="B94" s="120"/>
      <c r="C94" s="208"/>
      <c r="D94" s="145"/>
      <c r="E94" s="151"/>
      <c r="F94" s="208"/>
      <c r="G94" s="145"/>
      <c r="H94" s="151"/>
      <c r="I94" s="208"/>
      <c r="J94" s="145"/>
      <c r="K94" s="151"/>
      <c r="M94" s="151"/>
    </row>
  </sheetData>
  <mergeCells count="3">
    <mergeCell ref="C3:E3"/>
    <mergeCell ref="F3:H3"/>
    <mergeCell ref="I3:K3"/>
  </mergeCells>
  <pageMargins left="0.78740157480314965" right="0" top="0.59055118110236227" bottom="0.39370078740157483" header="0" footer="0"/>
  <pageSetup scale="65" orientation="landscape" r:id="rId1"/>
  <headerFooter alignWithMargins="0"/>
  <rowBreaks count="3" manualBreakCount="3">
    <brk id="28" max="16383" man="1"/>
    <brk id="49" max="10" man="1"/>
    <brk id="6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view="pageBreakPreview" zoomScale="90" zoomScaleNormal="100" zoomScaleSheetLayoutView="90" workbookViewId="0">
      <pane xSplit="3" ySplit="4" topLeftCell="D50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21.75"/>
  <cols>
    <col min="1" max="1" width="7.5703125" style="1" customWidth="1"/>
    <col min="2" max="2" width="58.28515625" style="1" customWidth="1"/>
    <col min="3" max="3" width="17.140625" style="1" customWidth="1"/>
    <col min="4" max="4" width="17.42578125" style="1" customWidth="1"/>
    <col min="5" max="5" width="15.28515625" style="1" bestFit="1" customWidth="1"/>
    <col min="6" max="6" width="16.42578125" style="1" bestFit="1" customWidth="1"/>
    <col min="7" max="7" width="10.28515625" style="1" customWidth="1"/>
    <col min="8" max="8" width="14.42578125" style="2" customWidth="1"/>
    <col min="9" max="9" width="15.42578125" style="2" customWidth="1"/>
    <col min="10" max="10" width="26.5703125" style="1" customWidth="1"/>
    <col min="11" max="11" width="10" style="1" bestFit="1" customWidth="1"/>
    <col min="12" max="16384" width="9" style="1"/>
  </cols>
  <sheetData>
    <row r="1" spans="1:10" ht="38.25" customHeight="1">
      <c r="A1" s="395" t="s">
        <v>520</v>
      </c>
      <c r="B1" s="1101"/>
      <c r="C1" s="1102"/>
      <c r="D1" s="1102"/>
      <c r="E1" s="1102"/>
      <c r="F1" s="1102"/>
      <c r="G1" s="1102"/>
      <c r="H1" s="1103"/>
      <c r="I1" s="1103"/>
    </row>
    <row r="2" spans="1:10" ht="24" customHeight="1" thickBot="1">
      <c r="A2" s="1102"/>
      <c r="B2" s="1102"/>
      <c r="C2" s="1102"/>
      <c r="D2" s="1104"/>
      <c r="E2" s="1102" t="s">
        <v>449</v>
      </c>
      <c r="F2" s="1102"/>
      <c r="G2" s="1102"/>
      <c r="H2" s="1103" t="s">
        <v>450</v>
      </c>
      <c r="I2" s="1105" t="s">
        <v>99</v>
      </c>
    </row>
    <row r="3" spans="1:10" s="6" customFormat="1" ht="24" customHeight="1">
      <c r="A3" s="1778" t="s">
        <v>373</v>
      </c>
      <c r="B3" s="1779"/>
      <c r="C3" s="1099" t="s">
        <v>51</v>
      </c>
      <c r="D3" s="1099" t="s">
        <v>53</v>
      </c>
      <c r="E3" s="1099" t="s">
        <v>61</v>
      </c>
      <c r="F3" s="1099" t="s">
        <v>62</v>
      </c>
      <c r="G3" s="1099" t="s">
        <v>67</v>
      </c>
      <c r="H3" s="1099" t="s">
        <v>65</v>
      </c>
      <c r="I3" s="1100" t="s">
        <v>69</v>
      </c>
      <c r="J3" s="5" t="s">
        <v>168</v>
      </c>
    </row>
    <row r="4" spans="1:10" s="7" customFormat="1" ht="24.95" customHeight="1">
      <c r="A4" s="1668" t="s">
        <v>510</v>
      </c>
      <c r="B4" s="1669"/>
      <c r="C4" s="1597">
        <v>60029881.812019035</v>
      </c>
      <c r="D4" s="1597">
        <v>5401378.5629750406</v>
      </c>
      <c r="E4" s="1597">
        <v>2268122.5883384803</v>
      </c>
      <c r="F4" s="1597">
        <v>67699382.963332564</v>
      </c>
      <c r="G4" s="1598"/>
      <c r="H4" s="1598"/>
      <c r="I4" s="1699"/>
      <c r="J4" s="7">
        <v>67462334.695859298</v>
      </c>
    </row>
    <row r="5" spans="1:10" s="11" customFormat="1" ht="24" customHeight="1">
      <c r="A5" s="1161">
        <v>800</v>
      </c>
      <c r="B5" s="1107" t="s">
        <v>121</v>
      </c>
      <c r="C5" s="1108">
        <v>9652804.9953726586</v>
      </c>
      <c r="D5" s="1108">
        <v>868541.67292638659</v>
      </c>
      <c r="E5" s="1108">
        <v>364714.1122048276</v>
      </c>
      <c r="F5" s="1109">
        <v>10886060.780503873</v>
      </c>
      <c r="G5" s="1110">
        <v>1</v>
      </c>
      <c r="H5" s="1110" t="s">
        <v>1</v>
      </c>
      <c r="I5" s="1111">
        <v>10886060.780503873</v>
      </c>
    </row>
    <row r="6" spans="1:10" s="11" customFormat="1" ht="24" customHeight="1">
      <c r="A6" s="1162">
        <v>801</v>
      </c>
      <c r="B6" s="1113" t="s">
        <v>42</v>
      </c>
      <c r="C6" s="1108">
        <v>10259106.801674053</v>
      </c>
      <c r="D6" s="1108">
        <v>923095.59641243448</v>
      </c>
      <c r="E6" s="1108">
        <v>387622.15034704638</v>
      </c>
      <c r="F6" s="1109">
        <v>11569824.548433535</v>
      </c>
      <c r="G6" s="1110">
        <v>4</v>
      </c>
      <c r="H6" s="1110" t="s">
        <v>20</v>
      </c>
      <c r="I6" s="1111">
        <v>2892456.1371083837</v>
      </c>
    </row>
    <row r="7" spans="1:10" s="11" customFormat="1" ht="24" customHeight="1">
      <c r="A7" s="1162">
        <v>802</v>
      </c>
      <c r="B7" s="1113" t="s">
        <v>148</v>
      </c>
      <c r="C7" s="1108">
        <v>6633301.9402281027</v>
      </c>
      <c r="D7" s="1108">
        <v>596852.33120874211</v>
      </c>
      <c r="E7" s="1108">
        <v>250627.54601140216</v>
      </c>
      <c r="F7" s="1109">
        <v>7480781.8174482472</v>
      </c>
      <c r="G7" s="1110">
        <v>18</v>
      </c>
      <c r="H7" s="1110" t="s">
        <v>1</v>
      </c>
      <c r="I7" s="1111">
        <v>415598.98985823593</v>
      </c>
    </row>
    <row r="8" spans="1:10" s="11" customFormat="1" ht="24" customHeight="1">
      <c r="A8" s="1162">
        <v>803</v>
      </c>
      <c r="B8" s="1113" t="s">
        <v>25</v>
      </c>
      <c r="C8" s="1108">
        <v>4826402.4976863293</v>
      </c>
      <c r="D8" s="1108">
        <v>434270.83646319329</v>
      </c>
      <c r="E8" s="1108">
        <v>182357.0561024138</v>
      </c>
      <c r="F8" s="1109">
        <v>5443030.3902519364</v>
      </c>
      <c r="G8" s="1110">
        <v>26</v>
      </c>
      <c r="H8" s="1110" t="s">
        <v>21</v>
      </c>
      <c r="I8" s="1111">
        <v>209347.32270199756</v>
      </c>
    </row>
    <row r="9" spans="1:10" s="11" customFormat="1" ht="24" customHeight="1">
      <c r="A9" s="1162">
        <v>804</v>
      </c>
      <c r="B9" s="1113" t="s">
        <v>24</v>
      </c>
      <c r="C9" s="1108">
        <v>4826402.4976863293</v>
      </c>
      <c r="D9" s="1108">
        <v>434270.83646319329</v>
      </c>
      <c r="E9" s="1108">
        <v>182357.0561024138</v>
      </c>
      <c r="F9" s="1109">
        <v>5443030.3902519364</v>
      </c>
      <c r="G9" s="1110">
        <v>12</v>
      </c>
      <c r="H9" s="1110" t="s">
        <v>20</v>
      </c>
      <c r="I9" s="1111">
        <v>453585.86585432803</v>
      </c>
    </row>
    <row r="10" spans="1:10" s="11" customFormat="1" ht="24" customHeight="1">
      <c r="A10" s="1162">
        <v>805</v>
      </c>
      <c r="B10" s="1113" t="s">
        <v>23</v>
      </c>
      <c r="C10" s="1108">
        <v>4220100.6913849376</v>
      </c>
      <c r="D10" s="1108">
        <v>379716.9129771454</v>
      </c>
      <c r="E10" s="1108">
        <v>159449.0179601952</v>
      </c>
      <c r="F10" s="1109">
        <v>4759266.6223222781</v>
      </c>
      <c r="G10" s="1110">
        <v>16</v>
      </c>
      <c r="H10" s="1110" t="s">
        <v>20</v>
      </c>
      <c r="I10" s="1111">
        <v>297454.16389514238</v>
      </c>
    </row>
    <row r="11" spans="1:10" s="11" customFormat="1" ht="24" customHeight="1">
      <c r="A11" s="1162">
        <v>806</v>
      </c>
      <c r="B11" s="1113" t="s">
        <v>22</v>
      </c>
      <c r="C11" s="1108">
        <v>10859405.619794242</v>
      </c>
      <c r="D11" s="1108">
        <v>977109.38204218494</v>
      </c>
      <c r="E11" s="1108">
        <v>410303.37623043114</v>
      </c>
      <c r="F11" s="1109">
        <v>12246818.378066858</v>
      </c>
      <c r="G11" s="1110">
        <v>40</v>
      </c>
      <c r="H11" s="1110" t="s">
        <v>20</v>
      </c>
      <c r="I11" s="1111">
        <v>306170.45945167146</v>
      </c>
    </row>
    <row r="12" spans="1:10" s="11" customFormat="1" ht="24" customHeight="1">
      <c r="A12" s="1163">
        <v>808</v>
      </c>
      <c r="B12" s="1114" t="s">
        <v>374</v>
      </c>
      <c r="C12" s="1115">
        <v>1218606.6007839865</v>
      </c>
      <c r="D12" s="1115">
        <v>109647.98482839335</v>
      </c>
      <c r="E12" s="1115">
        <v>46042.888543271161</v>
      </c>
      <c r="F12" s="1116">
        <v>1374297.4741556512</v>
      </c>
      <c r="G12" s="1117">
        <v>3</v>
      </c>
      <c r="H12" s="1117" t="s">
        <v>20</v>
      </c>
      <c r="I12" s="1118">
        <v>458099.15805188374</v>
      </c>
    </row>
    <row r="13" spans="1:10" s="11" customFormat="1" ht="24" customHeight="1">
      <c r="A13" s="1164">
        <v>809</v>
      </c>
      <c r="B13" s="1119" t="s">
        <v>245</v>
      </c>
      <c r="C13" s="1108">
        <v>1500747.0453004758</v>
      </c>
      <c r="D13" s="1108">
        <v>135034.46407437604</v>
      </c>
      <c r="E13" s="1108">
        <v>56703.064708462014</v>
      </c>
      <c r="F13" s="1109">
        <v>1692484.5740833138</v>
      </c>
      <c r="G13" s="1110">
        <v>1</v>
      </c>
      <c r="H13" s="1110" t="s">
        <v>1</v>
      </c>
      <c r="I13" s="1111">
        <v>1692484.5740833138</v>
      </c>
    </row>
    <row r="14" spans="1:10" s="11" customFormat="1" ht="24" customHeight="1">
      <c r="A14" s="1163">
        <v>0</v>
      </c>
      <c r="B14" s="1114" t="s">
        <v>315</v>
      </c>
      <c r="C14" s="1115">
        <v>1812902.4307229745</v>
      </c>
      <c r="D14" s="1115">
        <v>163121.63260184621</v>
      </c>
      <c r="E14" s="1115">
        <v>68497.302167822112</v>
      </c>
      <c r="F14" s="1116">
        <v>2044521.3654926429</v>
      </c>
      <c r="G14" s="1117">
        <v>1</v>
      </c>
      <c r="H14" s="1117" t="s">
        <v>1</v>
      </c>
      <c r="I14" s="1118">
        <v>2044521.3654926429</v>
      </c>
    </row>
    <row r="15" spans="1:10" s="11" customFormat="1" ht="24" customHeight="1" thickBot="1">
      <c r="A15" s="1165"/>
      <c r="B15" s="1120" t="s">
        <v>407</v>
      </c>
      <c r="C15" s="1115">
        <v>4220100.6913849376</v>
      </c>
      <c r="D15" s="1115">
        <v>379716.9129771454</v>
      </c>
      <c r="E15" s="1115">
        <v>159449.0179601952</v>
      </c>
      <c r="F15" s="1116">
        <v>4759266.6223222781</v>
      </c>
      <c r="G15" s="1117">
        <v>1</v>
      </c>
      <c r="H15" s="1117" t="s">
        <v>1</v>
      </c>
      <c r="I15" s="1118">
        <v>4759266.6223222781</v>
      </c>
    </row>
    <row r="16" spans="1:10" s="11" customFormat="1" ht="24.95" customHeight="1">
      <c r="A16" s="1599" t="s">
        <v>502</v>
      </c>
      <c r="B16" s="1600"/>
      <c r="C16" s="1601">
        <v>1484574.4158746223</v>
      </c>
      <c r="D16" s="1601">
        <v>991869.03609959164</v>
      </c>
      <c r="E16" s="1601">
        <v>200915.20691336552</v>
      </c>
      <c r="F16" s="1601">
        <v>2677358.6588875796</v>
      </c>
      <c r="G16" s="1602"/>
      <c r="H16" s="1603"/>
      <c r="I16" s="1604"/>
      <c r="J16" s="11">
        <v>2636620.3480991442</v>
      </c>
    </row>
    <row r="17" spans="1:11" s="11" customFormat="1" ht="24" customHeight="1" thickBot="1">
      <c r="A17" s="1121">
        <v>807</v>
      </c>
      <c r="B17" s="1122" t="s">
        <v>160</v>
      </c>
      <c r="C17" s="1123">
        <v>1484574.4158746223</v>
      </c>
      <c r="D17" s="1123">
        <v>991869.03609959164</v>
      </c>
      <c r="E17" s="1123">
        <v>200915.20691336552</v>
      </c>
      <c r="F17" s="1124">
        <v>2677358.6588875796</v>
      </c>
      <c r="G17" s="1125">
        <v>5</v>
      </c>
      <c r="H17" s="1126" t="s">
        <v>1</v>
      </c>
      <c r="I17" s="1127">
        <v>535471.73177751596</v>
      </c>
    </row>
    <row r="18" spans="1:11" s="11" customFormat="1" ht="24.95" customHeight="1">
      <c r="A18" s="1106" t="s">
        <v>511</v>
      </c>
      <c r="B18" s="1611"/>
      <c r="C18" s="1601">
        <v>17807293.440571126</v>
      </c>
      <c r="D18" s="1601">
        <v>1642231.2976619494</v>
      </c>
      <c r="E18" s="1601">
        <v>474676.26916061569</v>
      </c>
      <c r="F18" s="1601">
        <v>19924201.007393692</v>
      </c>
      <c r="G18" s="1602"/>
      <c r="H18" s="1603"/>
      <c r="I18" s="1604"/>
      <c r="J18" s="18">
        <v>19850834.051070716</v>
      </c>
    </row>
    <row r="19" spans="1:11" s="11" customFormat="1" ht="24" customHeight="1">
      <c r="A19" s="1670">
        <v>500</v>
      </c>
      <c r="B19" s="1107" t="s">
        <v>32</v>
      </c>
      <c r="C19" s="1671">
        <v>3768961.0430519725</v>
      </c>
      <c r="D19" s="1671">
        <v>347582.62423343671</v>
      </c>
      <c r="E19" s="1671">
        <v>100466.49551197793</v>
      </c>
      <c r="F19" s="1109">
        <v>4217010.1627973877</v>
      </c>
      <c r="G19" s="1156">
        <v>8</v>
      </c>
      <c r="H19" s="1672" t="s">
        <v>1</v>
      </c>
      <c r="I19" s="1111">
        <v>527126.27034967346</v>
      </c>
      <c r="J19" s="20"/>
    </row>
    <row r="20" spans="1:11" s="11" customFormat="1" ht="24" customHeight="1">
      <c r="A20" s="1112">
        <v>501</v>
      </c>
      <c r="B20" s="1113" t="s">
        <v>33</v>
      </c>
      <c r="C20" s="1128">
        <v>3758984.9682953502</v>
      </c>
      <c r="D20" s="1128">
        <v>346662.60669973254</v>
      </c>
      <c r="E20" s="1128">
        <v>100200.57043121569</v>
      </c>
      <c r="F20" s="1129">
        <v>4205848.1454262985</v>
      </c>
      <c r="G20" s="1130">
        <v>7</v>
      </c>
      <c r="H20" s="1131" t="s">
        <v>1</v>
      </c>
      <c r="I20" s="1132">
        <v>600835.44934661407</v>
      </c>
      <c r="J20" s="20"/>
    </row>
    <row r="21" spans="1:11" s="11" customFormat="1" ht="24" customHeight="1">
      <c r="A21" s="1112">
        <v>502</v>
      </c>
      <c r="B21" s="1113" t="s">
        <v>34</v>
      </c>
      <c r="C21" s="1128">
        <v>3509583.0993797882</v>
      </c>
      <c r="D21" s="1128">
        <v>323662.16835712822</v>
      </c>
      <c r="E21" s="1128">
        <v>93552.443412159439</v>
      </c>
      <c r="F21" s="1129">
        <v>3926797.711149076</v>
      </c>
      <c r="G21" s="1130">
        <v>5</v>
      </c>
      <c r="H21" s="1131" t="s">
        <v>1</v>
      </c>
      <c r="I21" s="1132">
        <v>785359.54222981515</v>
      </c>
      <c r="J21" s="20"/>
    </row>
    <row r="22" spans="1:11" s="11" customFormat="1" ht="24" customHeight="1">
      <c r="A22" s="1112">
        <v>503</v>
      </c>
      <c r="B22" s="1113" t="s">
        <v>156</v>
      </c>
      <c r="C22" s="1128">
        <v>3559463.4731629011</v>
      </c>
      <c r="D22" s="1128">
        <v>328262.25602564908</v>
      </c>
      <c r="E22" s="1128">
        <v>94882.068815970706</v>
      </c>
      <c r="F22" s="1129">
        <v>3982607.7980045211</v>
      </c>
      <c r="G22" s="1130">
        <v>5</v>
      </c>
      <c r="H22" s="1131" t="s">
        <v>1</v>
      </c>
      <c r="I22" s="1132">
        <v>796521.55960090423</v>
      </c>
      <c r="J22" s="20"/>
    </row>
    <row r="23" spans="1:11" s="11" customFormat="1" ht="24" customHeight="1" thickBot="1">
      <c r="A23" s="1168">
        <v>504</v>
      </c>
      <c r="B23" s="1169" t="s">
        <v>157</v>
      </c>
      <c r="C23" s="1170">
        <v>3210300.8566811141</v>
      </c>
      <c r="D23" s="1170">
        <v>296061.64234600298</v>
      </c>
      <c r="E23" s="1170">
        <v>85574.69098929195</v>
      </c>
      <c r="F23" s="1171">
        <v>3591937.1900164089</v>
      </c>
      <c r="G23" s="1172">
        <v>3</v>
      </c>
      <c r="H23" s="1173" t="s">
        <v>1</v>
      </c>
      <c r="I23" s="1174">
        <v>1197312.3966721364</v>
      </c>
      <c r="J23" s="20"/>
    </row>
    <row r="24" spans="1:11" s="11" customFormat="1" ht="24.95" customHeight="1">
      <c r="A24" s="1106" t="s">
        <v>514</v>
      </c>
      <c r="B24" s="1605"/>
      <c r="C24" s="1601">
        <v>75383470.372585937</v>
      </c>
      <c r="D24" s="1601">
        <v>6966545.648730116</v>
      </c>
      <c r="E24" s="1601">
        <v>2207704.9344390947</v>
      </c>
      <c r="F24" s="1601">
        <v>84557720.955755144</v>
      </c>
      <c r="G24" s="1606"/>
      <c r="H24" s="1607"/>
      <c r="I24" s="1608"/>
      <c r="J24" s="11">
        <v>84241058.154453382</v>
      </c>
      <c r="K24" s="20">
        <v>-316662.80130176246</v>
      </c>
    </row>
    <row r="25" spans="1:11" s="11" customFormat="1" ht="24" customHeight="1">
      <c r="A25" s="1133">
        <v>1</v>
      </c>
      <c r="B25" s="1134" t="s">
        <v>30</v>
      </c>
      <c r="C25" s="1135">
        <v>45531616.105041914</v>
      </c>
      <c r="D25" s="1135">
        <v>4207793.5718329893</v>
      </c>
      <c r="E25" s="1135">
        <v>1333453.7804012133</v>
      </c>
      <c r="F25" s="1136">
        <v>51072863.457276121</v>
      </c>
      <c r="G25" s="1137">
        <v>28</v>
      </c>
      <c r="H25" s="1138" t="s">
        <v>7</v>
      </c>
      <c r="I25" s="1139">
        <v>1824030.8377598615</v>
      </c>
      <c r="J25" s="472" t="s">
        <v>271</v>
      </c>
    </row>
    <row r="26" spans="1:11" s="11" customFormat="1" ht="24" customHeight="1">
      <c r="A26" s="1140">
        <v>2</v>
      </c>
      <c r="B26" s="1141" t="s">
        <v>31</v>
      </c>
      <c r="C26" s="1142">
        <v>23519642.756246816</v>
      </c>
      <c r="D26" s="1142">
        <v>2173562.2424037959</v>
      </c>
      <c r="E26" s="1142">
        <v>688803.93954499764</v>
      </c>
      <c r="F26" s="1129">
        <v>26382008.938195609</v>
      </c>
      <c r="G26" s="1143">
        <v>13</v>
      </c>
      <c r="H26" s="1138" t="s">
        <v>1</v>
      </c>
      <c r="I26" s="1132">
        <v>2029385.3029381237</v>
      </c>
      <c r="J26" s="472" t="s">
        <v>272</v>
      </c>
    </row>
    <row r="27" spans="1:11" s="11" customFormat="1" ht="24" customHeight="1">
      <c r="A27" s="1144">
        <v>3</v>
      </c>
      <c r="B27" s="1145" t="s">
        <v>470</v>
      </c>
      <c r="C27" s="1146">
        <v>0</v>
      </c>
      <c r="D27" s="1146">
        <v>0</v>
      </c>
      <c r="E27" s="1146">
        <v>0</v>
      </c>
      <c r="F27" s="1147">
        <v>0</v>
      </c>
      <c r="G27" s="1148">
        <v>0</v>
      </c>
      <c r="H27" s="1148">
        <v>0</v>
      </c>
      <c r="I27" s="1149" t="e">
        <v>#DIV/0!</v>
      </c>
      <c r="J27" s="472" t="s">
        <v>408</v>
      </c>
    </row>
    <row r="28" spans="1:11" s="11" customFormat="1" ht="24" customHeight="1">
      <c r="A28" s="1144">
        <v>4</v>
      </c>
      <c r="B28" s="1145" t="s">
        <v>374</v>
      </c>
      <c r="C28" s="1146">
        <v>0</v>
      </c>
      <c r="D28" s="1146">
        <v>0</v>
      </c>
      <c r="E28" s="1146">
        <v>0</v>
      </c>
      <c r="F28" s="1147">
        <v>0</v>
      </c>
      <c r="G28" s="1148">
        <v>0</v>
      </c>
      <c r="H28" s="1148">
        <v>0</v>
      </c>
      <c r="I28" s="1149" t="e">
        <v>#DIV/0!</v>
      </c>
      <c r="J28" s="472"/>
    </row>
    <row r="29" spans="1:11" s="11" customFormat="1" ht="24" customHeight="1">
      <c r="A29" s="1144">
        <v>5</v>
      </c>
      <c r="B29" s="1145" t="s">
        <v>471</v>
      </c>
      <c r="C29" s="1146">
        <v>2110737.1704324065</v>
      </c>
      <c r="D29" s="1146">
        <v>195063.27816444321</v>
      </c>
      <c r="E29" s="1146">
        <v>61815.738164294671</v>
      </c>
      <c r="F29" s="1147">
        <v>2367616.1867611441</v>
      </c>
      <c r="G29" s="1148">
        <v>1</v>
      </c>
      <c r="H29" s="1148" t="s">
        <v>1</v>
      </c>
      <c r="I29" s="1149">
        <v>2367616.1867611441</v>
      </c>
      <c r="J29" s="472"/>
    </row>
    <row r="30" spans="1:11" s="11" customFormat="1" ht="24" customHeight="1">
      <c r="A30" s="1144">
        <v>6</v>
      </c>
      <c r="B30" s="1145" t="s">
        <v>315</v>
      </c>
      <c r="C30" s="1146">
        <v>2110737.1704324065</v>
      </c>
      <c r="D30" s="1146">
        <v>195063.27816444321</v>
      </c>
      <c r="E30" s="1146">
        <v>61815.738164294671</v>
      </c>
      <c r="F30" s="1147">
        <v>2367616.1867611441</v>
      </c>
      <c r="G30" s="1148">
        <v>1</v>
      </c>
      <c r="H30" s="1148" t="s">
        <v>1</v>
      </c>
      <c r="I30" s="1149">
        <v>2367616.1867611441</v>
      </c>
      <c r="J30" s="472"/>
    </row>
    <row r="31" spans="1:11" s="11" customFormat="1" ht="24" customHeight="1">
      <c r="A31" s="1144">
        <v>7</v>
      </c>
      <c r="B31" s="1145" t="s">
        <v>472</v>
      </c>
      <c r="C31" s="1146">
        <v>2110737.1704324065</v>
      </c>
      <c r="D31" s="1146">
        <v>195063.27816444321</v>
      </c>
      <c r="E31" s="1146">
        <v>61815.738164294671</v>
      </c>
      <c r="F31" s="1147">
        <v>2367616.1867611441</v>
      </c>
      <c r="G31" s="1148">
        <v>1</v>
      </c>
      <c r="H31" s="1148" t="s">
        <v>1</v>
      </c>
      <c r="I31" s="1149">
        <v>2367616.1867611441</v>
      </c>
      <c r="J31" s="472"/>
    </row>
    <row r="32" spans="1:11" s="11" customFormat="1" ht="24" customHeight="1" thickBot="1">
      <c r="A32" s="1175"/>
      <c r="B32" s="1176"/>
      <c r="C32" s="1150"/>
      <c r="D32" s="1150"/>
      <c r="E32" s="1150"/>
      <c r="F32" s="1177"/>
      <c r="G32" s="1178"/>
      <c r="H32" s="1179"/>
      <c r="I32" s="1180"/>
      <c r="J32" s="472"/>
    </row>
    <row r="33" spans="1:10" s="7" customFormat="1" ht="24.95" customHeight="1">
      <c r="A33" s="1106" t="s">
        <v>506</v>
      </c>
      <c r="B33" s="1609"/>
      <c r="C33" s="1601">
        <v>78558287.062011361</v>
      </c>
      <c r="D33" s="1601">
        <v>5618341.0873477943</v>
      </c>
      <c r="E33" s="1601">
        <v>26241787.396965433</v>
      </c>
      <c r="F33" s="1601">
        <v>110418415.54632458</v>
      </c>
      <c r="G33" s="1602"/>
      <c r="H33" s="1603"/>
      <c r="I33" s="1604"/>
    </row>
    <row r="34" spans="1:10" s="11" customFormat="1" ht="24" customHeight="1">
      <c r="A34" s="1181">
        <v>700</v>
      </c>
      <c r="B34" s="1151" t="s">
        <v>149</v>
      </c>
      <c r="C34" s="1135">
        <v>27449900.873822749</v>
      </c>
      <c r="D34" s="1135">
        <v>1963165.3348205509</v>
      </c>
      <c r="E34" s="1135">
        <v>9169426.8006381504</v>
      </c>
      <c r="F34" s="1136">
        <v>38582493.009281449</v>
      </c>
      <c r="G34" s="1137">
        <v>50</v>
      </c>
      <c r="H34" s="1137" t="s">
        <v>7</v>
      </c>
      <c r="I34" s="1139">
        <v>771649.86018562899</v>
      </c>
    </row>
    <row r="35" spans="1:10" s="11" customFormat="1" ht="24" customHeight="1">
      <c r="A35" s="1162">
        <v>701</v>
      </c>
      <c r="B35" s="1113" t="s">
        <v>150</v>
      </c>
      <c r="C35" s="1142">
        <v>1495981.5180937883</v>
      </c>
      <c r="D35" s="1142">
        <v>106989.78737131422</v>
      </c>
      <c r="E35" s="1142">
        <v>499721.04046284023</v>
      </c>
      <c r="F35" s="1129">
        <v>2102692.3459279425</v>
      </c>
      <c r="G35" s="1143">
        <v>10</v>
      </c>
      <c r="H35" s="1143" t="s">
        <v>20</v>
      </c>
      <c r="I35" s="1132">
        <v>210269.23459279427</v>
      </c>
    </row>
    <row r="36" spans="1:10" s="11" customFormat="1" ht="24" customHeight="1">
      <c r="A36" s="1182">
        <v>702</v>
      </c>
      <c r="B36" s="1113" t="s">
        <v>151</v>
      </c>
      <c r="C36" s="1142">
        <v>516793.61534149054</v>
      </c>
      <c r="D36" s="1142">
        <v>36960.108364635817</v>
      </c>
      <c r="E36" s="1142">
        <v>172630.90488716296</v>
      </c>
      <c r="F36" s="1129">
        <v>726384.62859328929</v>
      </c>
      <c r="G36" s="1143">
        <v>10</v>
      </c>
      <c r="H36" s="1143" t="s">
        <v>20</v>
      </c>
      <c r="I36" s="1132">
        <v>72638.462859328924</v>
      </c>
    </row>
    <row r="37" spans="1:10" s="11" customFormat="1" ht="24" customHeight="1">
      <c r="A37" s="1182">
        <v>703</v>
      </c>
      <c r="B37" s="1113" t="s">
        <v>152</v>
      </c>
      <c r="C37" s="1142">
        <v>10701218.19321228</v>
      </c>
      <c r="D37" s="1142">
        <v>765331.01863765274</v>
      </c>
      <c r="E37" s="1142">
        <v>3574659.061661385</v>
      </c>
      <c r="F37" s="1129">
        <v>15041208.273511318</v>
      </c>
      <c r="G37" s="1143">
        <v>220</v>
      </c>
      <c r="H37" s="1143" t="s">
        <v>7</v>
      </c>
      <c r="I37" s="1132">
        <v>68369.128515960532</v>
      </c>
    </row>
    <row r="38" spans="1:10" s="11" customFormat="1" ht="24" customHeight="1">
      <c r="A38" s="1182">
        <v>704</v>
      </c>
      <c r="B38" s="1113" t="s">
        <v>153</v>
      </c>
      <c r="C38" s="1142">
        <v>9683080.3716616128</v>
      </c>
      <c r="D38" s="1142">
        <v>692515.71462159744</v>
      </c>
      <c r="E38" s="1142">
        <v>3234558.0073594749</v>
      </c>
      <c r="F38" s="1129">
        <v>13610154.093642686</v>
      </c>
      <c r="G38" s="1143">
        <v>6</v>
      </c>
      <c r="H38" s="1143" t="s">
        <v>20</v>
      </c>
      <c r="I38" s="1132">
        <v>2268359.0156071144</v>
      </c>
    </row>
    <row r="39" spans="1:10" s="11" customFormat="1" ht="24" customHeight="1">
      <c r="A39" s="1182">
        <v>705</v>
      </c>
      <c r="B39" s="1113" t="s">
        <v>154</v>
      </c>
      <c r="C39" s="1142">
        <v>9519882.387869563</v>
      </c>
      <c r="D39" s="1142">
        <v>680844.1014538178</v>
      </c>
      <c r="E39" s="1142">
        <v>3180042.9847635292</v>
      </c>
      <c r="F39" s="1129">
        <v>13380769.47408691</v>
      </c>
      <c r="G39" s="1143">
        <v>77</v>
      </c>
      <c r="H39" s="1143" t="s">
        <v>8</v>
      </c>
      <c r="I39" s="1132">
        <v>173776.22693619365</v>
      </c>
      <c r="J39" s="584"/>
    </row>
    <row r="40" spans="1:10" s="11" customFormat="1" ht="24" customHeight="1">
      <c r="A40" s="1182">
        <v>706</v>
      </c>
      <c r="B40" s="1113" t="s">
        <v>386</v>
      </c>
      <c r="C40" s="1142">
        <v>6963113.9751274521</v>
      </c>
      <c r="D40" s="1142">
        <v>497988.82849193527</v>
      </c>
      <c r="E40" s="1142">
        <v>2325974.2974270382</v>
      </c>
      <c r="F40" s="1129">
        <v>9787077.1010464262</v>
      </c>
      <c r="G40" s="1143">
        <v>77</v>
      </c>
      <c r="H40" s="1143" t="s">
        <v>8</v>
      </c>
      <c r="I40" s="1132">
        <v>127104.89741618735</v>
      </c>
    </row>
    <row r="41" spans="1:10" s="11" customFormat="1" ht="24" customHeight="1">
      <c r="A41" s="1182">
        <v>707</v>
      </c>
      <c r="B41" s="1113" t="s">
        <v>155</v>
      </c>
      <c r="C41" s="1142">
        <v>9443723.3287666067</v>
      </c>
      <c r="D41" s="1142">
        <v>675397.34864218731</v>
      </c>
      <c r="E41" s="1142">
        <v>3154602.6408854206</v>
      </c>
      <c r="F41" s="1129">
        <v>13273723.318294214</v>
      </c>
      <c r="G41" s="1143">
        <v>15</v>
      </c>
      <c r="H41" s="1143" t="s">
        <v>9</v>
      </c>
      <c r="I41" s="1132">
        <v>884914.88788628089</v>
      </c>
    </row>
    <row r="42" spans="1:10" s="11" customFormat="1" ht="24" customHeight="1">
      <c r="A42" s="1183">
        <v>710</v>
      </c>
      <c r="B42" s="1152" t="s">
        <v>191</v>
      </c>
      <c r="C42" s="1142">
        <v>1387182.862232422</v>
      </c>
      <c r="D42" s="1142">
        <v>99208.711926127726</v>
      </c>
      <c r="E42" s="1142">
        <v>463377.69206554268</v>
      </c>
      <c r="F42" s="1129">
        <v>1949769.2662240923</v>
      </c>
      <c r="G42" s="1143">
        <v>1</v>
      </c>
      <c r="H42" s="1153" t="s">
        <v>6</v>
      </c>
      <c r="I42" s="1132">
        <v>1949769.2662240923</v>
      </c>
    </row>
    <row r="43" spans="1:10" s="11" customFormat="1" ht="24" customHeight="1">
      <c r="A43" s="1184"/>
      <c r="B43" s="1145" t="s">
        <v>374</v>
      </c>
      <c r="C43" s="1146">
        <v>0</v>
      </c>
      <c r="D43" s="1146">
        <v>0</v>
      </c>
      <c r="E43" s="1146">
        <v>0</v>
      </c>
      <c r="F43" s="1147">
        <v>0</v>
      </c>
      <c r="G43" s="1148">
        <v>0</v>
      </c>
      <c r="H43" s="1154">
        <v>0</v>
      </c>
      <c r="I43" s="1149" t="e">
        <v>#DIV/0!</v>
      </c>
    </row>
    <row r="44" spans="1:10" s="11" customFormat="1" ht="24" customHeight="1">
      <c r="A44" s="1184"/>
      <c r="B44" s="1145" t="s">
        <v>473</v>
      </c>
      <c r="C44" s="1146">
        <v>183869.72840570926</v>
      </c>
      <c r="D44" s="1146">
        <v>13150.017502365168</v>
      </c>
      <c r="E44" s="1146">
        <v>61420.258791432731</v>
      </c>
      <c r="F44" s="1147">
        <v>258440.00469950715</v>
      </c>
      <c r="G44" s="1148">
        <v>2</v>
      </c>
      <c r="H44" s="1154" t="s">
        <v>459</v>
      </c>
      <c r="I44" s="1149">
        <v>129220.00234975357</v>
      </c>
    </row>
    <row r="45" spans="1:10" s="11" customFormat="1" ht="24" customHeight="1" thickBot="1">
      <c r="A45" s="1185"/>
      <c r="B45" s="1186" t="s">
        <v>474</v>
      </c>
      <c r="C45" s="1187">
        <v>1213540.2074776813</v>
      </c>
      <c r="D45" s="1187">
        <v>86790.115515610087</v>
      </c>
      <c r="E45" s="1187">
        <v>405373.70802345604</v>
      </c>
      <c r="F45" s="1188">
        <v>1705704.0310167475</v>
      </c>
      <c r="G45" s="1189">
        <v>882</v>
      </c>
      <c r="H45" s="1190" t="s">
        <v>256</v>
      </c>
      <c r="I45" s="1191">
        <v>1933.9047970711422</v>
      </c>
    </row>
    <row r="46" spans="1:10" s="7" customFormat="1" ht="24.95" customHeight="1">
      <c r="A46" s="1106" t="s">
        <v>507</v>
      </c>
      <c r="B46" s="1610"/>
      <c r="C46" s="1601">
        <v>56579842.391652003</v>
      </c>
      <c r="D46" s="1601">
        <v>4045080.8923782888</v>
      </c>
      <c r="E46" s="1601">
        <v>2380326.0491191288</v>
      </c>
      <c r="F46" s="1601">
        <v>63005249.333149418</v>
      </c>
      <c r="G46" s="1602"/>
      <c r="H46" s="1603"/>
      <c r="I46" s="1604"/>
      <c r="J46" s="18"/>
    </row>
    <row r="47" spans="1:10" s="11" customFormat="1" ht="24" customHeight="1">
      <c r="A47" s="1161">
        <v>600</v>
      </c>
      <c r="B47" s="1155" t="s">
        <v>35</v>
      </c>
      <c r="C47" s="1108">
        <v>23197735.380577322</v>
      </c>
      <c r="D47" s="1108">
        <v>1658483.1658750987</v>
      </c>
      <c r="E47" s="1108">
        <v>975933.6801388429</v>
      </c>
      <c r="F47" s="1109">
        <v>25832152.226591263</v>
      </c>
      <c r="G47" s="1156">
        <v>24</v>
      </c>
      <c r="H47" s="1156" t="s">
        <v>1</v>
      </c>
      <c r="I47" s="1111">
        <v>1076339.6761079694</v>
      </c>
      <c r="J47" s="22"/>
    </row>
    <row r="48" spans="1:10" s="11" customFormat="1" ht="24" customHeight="1">
      <c r="A48" s="1162">
        <v>601</v>
      </c>
      <c r="B48" s="1141" t="s">
        <v>36</v>
      </c>
      <c r="C48" s="1142">
        <v>16159202.98705581</v>
      </c>
      <c r="D48" s="1142">
        <v>1155275.1028632394</v>
      </c>
      <c r="E48" s="1142">
        <v>679821.11962842313</v>
      </c>
      <c r="F48" s="1129">
        <v>17994299.209547471</v>
      </c>
      <c r="G48" s="1130">
        <v>6</v>
      </c>
      <c r="H48" s="1130" t="s">
        <v>1</v>
      </c>
      <c r="I48" s="1132">
        <v>2999049.8682579119</v>
      </c>
      <c r="J48" s="22"/>
    </row>
    <row r="49" spans="1:10" s="11" customFormat="1" ht="24" customHeight="1">
      <c r="A49" s="1162">
        <v>602</v>
      </c>
      <c r="B49" s="1141" t="s">
        <v>37</v>
      </c>
      <c r="C49" s="1142">
        <v>5092185.8152486794</v>
      </c>
      <c r="D49" s="1142">
        <v>364057.28031404607</v>
      </c>
      <c r="E49" s="1142">
        <v>214229.34442072161</v>
      </c>
      <c r="F49" s="1129">
        <v>5670472.4399834471</v>
      </c>
      <c r="G49" s="1130">
        <v>3</v>
      </c>
      <c r="H49" s="1130" t="s">
        <v>1</v>
      </c>
      <c r="I49" s="1132">
        <v>1890157.4799944824</v>
      </c>
      <c r="J49" s="22"/>
    </row>
    <row r="50" spans="1:10" s="11" customFormat="1" ht="24" customHeight="1">
      <c r="A50" s="1166">
        <v>603</v>
      </c>
      <c r="B50" s="1157" t="s">
        <v>179</v>
      </c>
      <c r="C50" s="1142">
        <v>3321236.7483899724</v>
      </c>
      <c r="D50" s="1142">
        <v>237446.24838260561</v>
      </c>
      <c r="E50" s="1142">
        <v>139725.13908329286</v>
      </c>
      <c r="F50" s="1129">
        <v>3698408.1358558708</v>
      </c>
      <c r="G50" s="1130">
        <v>1</v>
      </c>
      <c r="H50" s="1130" t="s">
        <v>1</v>
      </c>
      <c r="I50" s="1132">
        <v>3698408.1358558708</v>
      </c>
      <c r="J50" s="22"/>
    </row>
    <row r="51" spans="1:10" s="11" customFormat="1" ht="24" customHeight="1">
      <c r="A51" s="1167"/>
      <c r="B51" s="1114" t="s">
        <v>472</v>
      </c>
      <c r="C51" s="1146">
        <v>4962052.177747881</v>
      </c>
      <c r="D51" s="1146">
        <v>354753.59426157601</v>
      </c>
      <c r="E51" s="1146">
        <v>208754.59450774756</v>
      </c>
      <c r="F51" s="1146">
        <v>5525560.3665172048</v>
      </c>
      <c r="G51" s="1158">
        <v>1</v>
      </c>
      <c r="H51" s="1158" t="s">
        <v>1</v>
      </c>
      <c r="I51" s="1149">
        <v>5525560.3665172048</v>
      </c>
      <c r="J51" s="22"/>
    </row>
    <row r="52" spans="1:10" s="11" customFormat="1" ht="24" customHeight="1">
      <c r="A52" s="1167"/>
      <c r="B52" s="1114" t="s">
        <v>475</v>
      </c>
      <c r="C52" s="1146">
        <v>1131596.8478330399</v>
      </c>
      <c r="D52" s="1146">
        <v>80901.617847565794</v>
      </c>
      <c r="E52" s="1146">
        <v>47606.520982382579</v>
      </c>
      <c r="F52" s="1146">
        <v>1260104.9866629883</v>
      </c>
      <c r="G52" s="1158">
        <v>1</v>
      </c>
      <c r="H52" s="1158" t="s">
        <v>1</v>
      </c>
      <c r="I52" s="1149">
        <v>1260104.9866629883</v>
      </c>
      <c r="J52" s="22"/>
    </row>
    <row r="53" spans="1:10" s="11" customFormat="1" ht="24" customHeight="1">
      <c r="A53" s="1167"/>
      <c r="B53" s="1114" t="s">
        <v>316</v>
      </c>
      <c r="C53" s="1146">
        <v>1018437.1630497361</v>
      </c>
      <c r="D53" s="1146">
        <v>72811.456062809215</v>
      </c>
      <c r="E53" s="1146">
        <v>42845.868884144322</v>
      </c>
      <c r="F53" s="1146">
        <v>1134094.4879966895</v>
      </c>
      <c r="G53" s="1158">
        <v>1</v>
      </c>
      <c r="H53" s="1158" t="s">
        <v>1</v>
      </c>
      <c r="I53" s="1149">
        <v>1134094.4879966895</v>
      </c>
      <c r="J53" s="22"/>
    </row>
    <row r="54" spans="1:10" s="11" customFormat="1" ht="24" customHeight="1">
      <c r="A54" s="1167"/>
      <c r="B54" s="1114" t="s">
        <v>374</v>
      </c>
      <c r="C54" s="1146">
        <v>565798.42391651997</v>
      </c>
      <c r="D54" s="1146">
        <v>40450.808923782897</v>
      </c>
      <c r="E54" s="1146">
        <v>23803.260491191289</v>
      </c>
      <c r="F54" s="1146">
        <v>630052.49333149416</v>
      </c>
      <c r="G54" s="1158">
        <v>1</v>
      </c>
      <c r="H54" s="1158" t="s">
        <v>1</v>
      </c>
      <c r="I54" s="1149">
        <v>630052.49333149416</v>
      </c>
      <c r="J54" s="22"/>
    </row>
    <row r="55" spans="1:10" s="11" customFormat="1" ht="24" customHeight="1">
      <c r="A55" s="1167"/>
      <c r="B55" s="1114" t="s">
        <v>476</v>
      </c>
      <c r="C55" s="1146">
        <v>565798.42391651997</v>
      </c>
      <c r="D55" s="1146">
        <v>40450.808923782897</v>
      </c>
      <c r="E55" s="1146">
        <v>23803.260491191289</v>
      </c>
      <c r="F55" s="1146">
        <v>630052.49333149416</v>
      </c>
      <c r="G55" s="1158">
        <v>1</v>
      </c>
      <c r="H55" s="1158" t="s">
        <v>1</v>
      </c>
      <c r="I55" s="1149">
        <v>630052.49333149416</v>
      </c>
      <c r="J55" s="22"/>
    </row>
    <row r="56" spans="1:10" s="11" customFormat="1" ht="24" customHeight="1" thickBot="1">
      <c r="A56" s="1192"/>
      <c r="B56" s="1120" t="s">
        <v>315</v>
      </c>
      <c r="C56" s="1159">
        <v>565798.42391651997</v>
      </c>
      <c r="D56" s="1159">
        <v>40450.808923782897</v>
      </c>
      <c r="E56" s="1159">
        <v>23803.260491191289</v>
      </c>
      <c r="F56" s="1159">
        <v>630052.49333149416</v>
      </c>
      <c r="G56" s="1193">
        <v>1</v>
      </c>
      <c r="H56" s="1193" t="s">
        <v>1</v>
      </c>
      <c r="I56" s="1194">
        <v>630052.49333149416</v>
      </c>
      <c r="J56" s="22"/>
    </row>
    <row r="57" spans="1:10" s="7" customFormat="1" ht="24.95" customHeight="1">
      <c r="A57" s="1106" t="s">
        <v>508</v>
      </c>
      <c r="B57" s="1611"/>
      <c r="C57" s="1601">
        <v>255113750.48095986</v>
      </c>
      <c r="D57" s="1601">
        <v>16871175.686296403</v>
      </c>
      <c r="E57" s="1601">
        <v>14872645.844026493</v>
      </c>
      <c r="F57" s="1601">
        <v>286857572.01128274</v>
      </c>
      <c r="G57" s="1602"/>
      <c r="H57" s="1603"/>
      <c r="I57" s="1604"/>
      <c r="J57" s="18"/>
    </row>
    <row r="58" spans="1:10" s="11" customFormat="1" ht="24" customHeight="1">
      <c r="A58" s="1161">
        <v>400</v>
      </c>
      <c r="B58" s="1151" t="s">
        <v>38</v>
      </c>
      <c r="C58" s="1108">
        <v>26174670.799346481</v>
      </c>
      <c r="D58" s="1108">
        <v>1730982.6254140108</v>
      </c>
      <c r="E58" s="1108">
        <v>1525933.4635971184</v>
      </c>
      <c r="F58" s="1109">
        <v>29431586.88835761</v>
      </c>
      <c r="G58" s="1156">
        <v>18</v>
      </c>
      <c r="H58" s="1156" t="s">
        <v>1</v>
      </c>
      <c r="I58" s="1111">
        <v>1635088.1604643117</v>
      </c>
      <c r="J58" s="20"/>
    </row>
    <row r="59" spans="1:10" s="11" customFormat="1" ht="24" customHeight="1">
      <c r="A59" s="1162">
        <v>401</v>
      </c>
      <c r="B59" s="1113" t="s">
        <v>39</v>
      </c>
      <c r="C59" s="1142">
        <v>17449780.532897655</v>
      </c>
      <c r="D59" s="1142">
        <v>1153988.416942674</v>
      </c>
      <c r="E59" s="1142">
        <v>1017288.9757314122</v>
      </c>
      <c r="F59" s="1129">
        <v>19621057.925571743</v>
      </c>
      <c r="G59" s="1130">
        <v>12</v>
      </c>
      <c r="H59" s="1130" t="s">
        <v>1</v>
      </c>
      <c r="I59" s="1132">
        <v>1635088.1604643119</v>
      </c>
      <c r="J59" s="20"/>
    </row>
    <row r="60" spans="1:10" s="11" customFormat="1" ht="24" customHeight="1">
      <c r="A60" s="1162">
        <v>402</v>
      </c>
      <c r="B60" s="1113" t="s">
        <v>40</v>
      </c>
      <c r="C60" s="1142">
        <v>104698683.19738592</v>
      </c>
      <c r="D60" s="1142">
        <v>6923930.5016560433</v>
      </c>
      <c r="E60" s="1142">
        <v>6103733.8543884736</v>
      </c>
      <c r="F60" s="1129">
        <v>117726347.55343044</v>
      </c>
      <c r="G60" s="1130">
        <v>5</v>
      </c>
      <c r="H60" s="1130" t="s">
        <v>6</v>
      </c>
      <c r="I60" s="1132">
        <v>23545269.510686088</v>
      </c>
      <c r="J60" s="20"/>
    </row>
    <row r="61" spans="1:10" s="11" customFormat="1" ht="24" customHeight="1">
      <c r="A61" s="1162">
        <v>403</v>
      </c>
      <c r="B61" s="1113" t="s">
        <v>41</v>
      </c>
      <c r="C61" s="1142">
        <v>26174670.799346481</v>
      </c>
      <c r="D61" s="1142">
        <v>1730982.6254140108</v>
      </c>
      <c r="E61" s="1142">
        <v>1525933.4635971184</v>
      </c>
      <c r="F61" s="1129">
        <v>29431586.88835761</v>
      </c>
      <c r="G61" s="1130">
        <v>36</v>
      </c>
      <c r="H61" s="1130" t="s">
        <v>1</v>
      </c>
      <c r="I61" s="1132">
        <v>817544.08023215586</v>
      </c>
      <c r="J61" s="20"/>
    </row>
    <row r="62" spans="1:10" s="11" customFormat="1" ht="24" customHeight="1">
      <c r="A62" s="1167"/>
      <c r="B62" s="1160" t="s">
        <v>374</v>
      </c>
      <c r="C62" s="1146">
        <v>16582393.78126239</v>
      </c>
      <c r="D62" s="1146">
        <v>1096626.4196092661</v>
      </c>
      <c r="E62" s="1146">
        <v>966721.97986172221</v>
      </c>
      <c r="F62" s="1147">
        <v>18645742.180733379</v>
      </c>
      <c r="G62" s="1158">
        <v>25</v>
      </c>
      <c r="H62" s="1158" t="s">
        <v>8</v>
      </c>
      <c r="I62" s="1149">
        <v>745829.68722933519</v>
      </c>
      <c r="J62" s="20"/>
    </row>
    <row r="63" spans="1:10" s="11" customFormat="1" ht="24" customHeight="1">
      <c r="A63" s="1167"/>
      <c r="B63" s="1160" t="s">
        <v>476</v>
      </c>
      <c r="C63" s="1146">
        <v>14031256.276452791</v>
      </c>
      <c r="D63" s="1146">
        <v>927914.66274630208</v>
      </c>
      <c r="E63" s="1146">
        <v>817995.52142145729</v>
      </c>
      <c r="F63" s="1147">
        <v>15777166.46062055</v>
      </c>
      <c r="G63" s="1158">
        <v>882</v>
      </c>
      <c r="H63" s="1158" t="s">
        <v>256</v>
      </c>
      <c r="I63" s="1149">
        <v>17887.943832903118</v>
      </c>
      <c r="J63" s="20"/>
    </row>
    <row r="64" spans="1:10" s="11" customFormat="1" ht="24" customHeight="1">
      <c r="A64" s="1167"/>
      <c r="B64" s="1160" t="s">
        <v>472</v>
      </c>
      <c r="C64" s="1146">
        <v>11480118.771643192</v>
      </c>
      <c r="D64" s="1146">
        <v>759202.90588333807</v>
      </c>
      <c r="E64" s="1146">
        <v>669269.06298119237</v>
      </c>
      <c r="F64" s="1147">
        <v>12908590.740507722</v>
      </c>
      <c r="G64" s="1158">
        <v>2</v>
      </c>
      <c r="H64" s="1158" t="s">
        <v>20</v>
      </c>
      <c r="I64" s="1149">
        <v>6454295.370253861</v>
      </c>
      <c r="J64" s="20"/>
    </row>
    <row r="65" spans="1:10" s="11" customFormat="1" ht="24" customHeight="1">
      <c r="A65" s="1167"/>
      <c r="B65" s="1160" t="s">
        <v>407</v>
      </c>
      <c r="C65" s="1146">
        <v>7653412.5144287962</v>
      </c>
      <c r="D65" s="1146">
        <v>506135.27058889205</v>
      </c>
      <c r="E65" s="1146">
        <v>446179.37532079488</v>
      </c>
      <c r="F65" s="1147">
        <v>8605727.1603384819</v>
      </c>
      <c r="G65" s="1158">
        <v>1</v>
      </c>
      <c r="H65" s="1158" t="s">
        <v>1</v>
      </c>
      <c r="I65" s="1149">
        <v>8605727.1603384819</v>
      </c>
      <c r="J65" s="20"/>
    </row>
    <row r="66" spans="1:10" s="11" customFormat="1" ht="24" customHeight="1">
      <c r="A66" s="1167"/>
      <c r="B66" s="1160" t="s">
        <v>315</v>
      </c>
      <c r="C66" s="1146">
        <v>14031256.276452791</v>
      </c>
      <c r="D66" s="1146">
        <v>927914.66274630208</v>
      </c>
      <c r="E66" s="1146">
        <v>817995.52142145729</v>
      </c>
      <c r="F66" s="1147">
        <v>15777166.46062055</v>
      </c>
      <c r="G66" s="1158">
        <v>1</v>
      </c>
      <c r="H66" s="1158" t="s">
        <v>1</v>
      </c>
      <c r="I66" s="1149">
        <v>15777166.46062055</v>
      </c>
      <c r="J66" s="20"/>
    </row>
    <row r="67" spans="1:10" s="11" customFormat="1" ht="24" customHeight="1">
      <c r="A67" s="1167"/>
      <c r="B67" s="1160" t="s">
        <v>316</v>
      </c>
      <c r="C67" s="1146">
        <v>4949206.759330621</v>
      </c>
      <c r="D67" s="1146">
        <v>327300.8083141502</v>
      </c>
      <c r="E67" s="1146">
        <v>288529.32937411399</v>
      </c>
      <c r="F67" s="1147">
        <v>5565036.8970188852</v>
      </c>
      <c r="G67" s="1158">
        <v>1</v>
      </c>
      <c r="H67" s="1158" t="s">
        <v>20</v>
      </c>
      <c r="I67" s="1149">
        <v>5565036.8970188852</v>
      </c>
      <c r="J67" s="20"/>
    </row>
    <row r="68" spans="1:10" s="11" customFormat="1" ht="24" customHeight="1">
      <c r="A68" s="1167"/>
      <c r="B68" s="1160" t="s">
        <v>473</v>
      </c>
      <c r="C68" s="1146">
        <v>6786025.7627935326</v>
      </c>
      <c r="D68" s="1146">
        <v>448773.2732554843</v>
      </c>
      <c r="E68" s="1146">
        <v>395612.37945110485</v>
      </c>
      <c r="F68" s="1147">
        <v>7630411.4155001212</v>
      </c>
      <c r="G68" s="1158">
        <v>1</v>
      </c>
      <c r="H68" s="1158" t="s">
        <v>1</v>
      </c>
      <c r="I68" s="1149">
        <v>7630411.4155001212</v>
      </c>
      <c r="J68" s="20"/>
    </row>
    <row r="69" spans="1:10" s="11" customFormat="1" ht="24" customHeight="1">
      <c r="A69" s="1167"/>
      <c r="B69" s="1160" t="s">
        <v>477</v>
      </c>
      <c r="C69" s="1146">
        <v>5102275.0096191969</v>
      </c>
      <c r="D69" s="1146">
        <v>337423.51372592809</v>
      </c>
      <c r="E69" s="1146">
        <v>297452.9168805299</v>
      </c>
      <c r="F69" s="1147">
        <v>5737151.4402256552</v>
      </c>
      <c r="G69" s="1158">
        <v>1</v>
      </c>
      <c r="H69" s="1158" t="s">
        <v>1</v>
      </c>
      <c r="I69" s="1149">
        <v>5737151.4402256552</v>
      </c>
      <c r="J69" s="20"/>
    </row>
    <row r="70" spans="1:10" s="11" customFormat="1" ht="24" customHeight="1" thickBot="1">
      <c r="A70" s="1195"/>
      <c r="B70" s="1169"/>
      <c r="C70" s="1196"/>
      <c r="D70" s="1196"/>
      <c r="E70" s="1196"/>
      <c r="F70" s="1171"/>
      <c r="G70" s="1172"/>
      <c r="H70" s="1172"/>
      <c r="I70" s="1174"/>
      <c r="J70" s="20"/>
    </row>
    <row r="71" spans="1:10" s="11" customFormat="1" ht="24" customHeight="1" thickBot="1">
      <c r="A71" s="1780" t="s">
        <v>55</v>
      </c>
      <c r="B71" s="1781"/>
      <c r="C71" s="1612">
        <v>544957099.97567391</v>
      </c>
      <c r="D71" s="1612">
        <v>41536622.211489186</v>
      </c>
      <c r="E71" s="1612">
        <v>48646178.288962603</v>
      </c>
      <c r="F71" s="1612">
        <v>635139900.47612572</v>
      </c>
      <c r="G71" s="1613"/>
      <c r="H71" s="1614"/>
      <c r="I71" s="1615"/>
    </row>
    <row r="72" spans="1:10" ht="24" customHeight="1" thickTop="1">
      <c r="C72" s="23"/>
      <c r="D72" s="23"/>
      <c r="E72" s="23"/>
      <c r="F72" s="23">
        <v>635139651.61999989</v>
      </c>
      <c r="G72" s="23">
        <v>-248.856125831604</v>
      </c>
      <c r="H72" s="24"/>
      <c r="I72" s="25"/>
      <c r="J72" s="23"/>
    </row>
    <row r="73" spans="1:10" ht="24" customHeight="1">
      <c r="C73" s="23"/>
      <c r="D73" s="23"/>
      <c r="E73" s="23"/>
      <c r="F73" s="23"/>
      <c r="G73" s="23"/>
      <c r="H73" s="24"/>
      <c r="I73" s="25"/>
      <c r="J73" s="23"/>
    </row>
    <row r="74" spans="1:10" ht="24" customHeight="1">
      <c r="C74" s="23"/>
      <c r="D74" s="23"/>
      <c r="E74" s="23"/>
      <c r="F74" s="23"/>
      <c r="G74" s="23"/>
      <c r="H74" s="24"/>
      <c r="I74" s="25"/>
      <c r="J74" s="23"/>
    </row>
    <row r="75" spans="1:10">
      <c r="C75" s="26"/>
      <c r="D75" s="26"/>
      <c r="E75" s="23"/>
      <c r="F75" s="23"/>
      <c r="H75" s="27"/>
      <c r="I75" s="28"/>
      <c r="J75" s="23"/>
    </row>
    <row r="76" spans="1:10">
      <c r="A76" s="29"/>
      <c r="B76" s="29"/>
      <c r="C76" s="23"/>
      <c r="D76" s="23"/>
      <c r="E76" s="23"/>
      <c r="F76" s="23"/>
      <c r="G76" s="23"/>
      <c r="H76" s="27"/>
      <c r="I76" s="28"/>
      <c r="J76" s="23"/>
    </row>
  </sheetData>
  <mergeCells count="2">
    <mergeCell ref="A3:B3"/>
    <mergeCell ref="A71:B71"/>
  </mergeCells>
  <phoneticPr fontId="2" type="noConversion"/>
  <pageMargins left="0.78740157480314965" right="0" top="0.39370078740157483" bottom="0.19685039370078741" header="0" footer="0"/>
  <pageSetup scale="75" orientation="landscape" r:id="rId1"/>
  <headerFooter alignWithMargins="0"/>
  <rowBreaks count="2" manualBreakCount="2">
    <brk id="23" max="8" man="1"/>
    <brk id="45" max="8" man="1"/>
  </rowBreaks>
  <colBreaks count="1" manualBreakCount="1">
    <brk id="9" max="58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SheetLayoutView="110" workbookViewId="0">
      <pane xSplit="2" ySplit="3" topLeftCell="C4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" defaultRowHeight="21.75"/>
  <cols>
    <col min="1" max="1" width="49.140625" style="177" customWidth="1"/>
    <col min="2" max="5" width="15.28515625" style="177" customWidth="1"/>
    <col min="6" max="6" width="8.7109375" style="177" customWidth="1"/>
    <col min="7" max="7" width="10.85546875" style="177" customWidth="1"/>
    <col min="8" max="8" width="15.42578125" style="177" customWidth="1"/>
    <col min="9" max="9" width="2" style="177" customWidth="1"/>
    <col min="10" max="10" width="13.5703125" style="177" customWidth="1"/>
    <col min="11" max="11" width="12.28515625" style="177" bestFit="1" customWidth="1"/>
    <col min="12" max="16384" width="9" style="177"/>
  </cols>
  <sheetData>
    <row r="1" spans="1:10" s="172" customFormat="1" ht="23.25">
      <c r="A1" s="171" t="s">
        <v>359</v>
      </c>
    </row>
    <row r="2" spans="1:10" s="172" customFormat="1" ht="24" thickBot="1">
      <c r="H2" s="173" t="s">
        <v>102</v>
      </c>
      <c r="J2" s="172" t="s">
        <v>163</v>
      </c>
    </row>
    <row r="3" spans="1:10">
      <c r="A3" s="174" t="s">
        <v>364</v>
      </c>
      <c r="B3" s="175" t="s">
        <v>51</v>
      </c>
      <c r="C3" s="175" t="s">
        <v>53</v>
      </c>
      <c r="D3" s="175" t="s">
        <v>61</v>
      </c>
      <c r="E3" s="175" t="s">
        <v>62</v>
      </c>
      <c r="F3" s="175" t="s">
        <v>67</v>
      </c>
      <c r="G3" s="175" t="s">
        <v>65</v>
      </c>
      <c r="H3" s="176" t="s">
        <v>72</v>
      </c>
      <c r="J3" s="177" t="s">
        <v>216</v>
      </c>
    </row>
    <row r="4" spans="1:10" s="1" customFormat="1">
      <c r="A4" s="300" t="s">
        <v>251</v>
      </c>
      <c r="B4" s="178">
        <v>440550442.1932379</v>
      </c>
      <c r="C4" s="178">
        <v>34237895.101757526</v>
      </c>
      <c r="D4" s="178">
        <v>42649575.046423331</v>
      </c>
      <c r="E4" s="179">
        <v>517437912.34141874</v>
      </c>
      <c r="F4" s="180">
        <v>15</v>
      </c>
      <c r="G4" s="181" t="s">
        <v>1</v>
      </c>
      <c r="H4" s="182">
        <v>34495860.822761253</v>
      </c>
      <c r="J4" s="183" t="s">
        <v>447</v>
      </c>
    </row>
    <row r="5" spans="1:10" s="1" customFormat="1" ht="43.5">
      <c r="A5" s="820" t="s">
        <v>394</v>
      </c>
      <c r="B5" s="824">
        <v>18366798.805962898</v>
      </c>
      <c r="C5" s="824">
        <v>1246725.2133614423</v>
      </c>
      <c r="D5" s="824">
        <v>1036568.1288961846</v>
      </c>
      <c r="E5" s="824">
        <v>20650092.148220524</v>
      </c>
      <c r="F5" s="825">
        <v>1</v>
      </c>
      <c r="G5" s="826" t="s">
        <v>1</v>
      </c>
      <c r="H5" s="827">
        <v>20650092.148220524</v>
      </c>
      <c r="J5" s="183">
        <v>7</v>
      </c>
    </row>
    <row r="6" spans="1:10" s="1" customFormat="1">
      <c r="A6" s="821" t="s">
        <v>395</v>
      </c>
      <c r="B6" s="828">
        <v>18552908.119823478</v>
      </c>
      <c r="C6" s="828">
        <v>1309019.7783093574</v>
      </c>
      <c r="D6" s="828">
        <v>939839.39565323456</v>
      </c>
      <c r="E6" s="824">
        <v>20801767.293786068</v>
      </c>
      <c r="F6" s="825">
        <v>1</v>
      </c>
      <c r="G6" s="825" t="s">
        <v>1</v>
      </c>
      <c r="H6" s="827">
        <v>20801767.293786068</v>
      </c>
      <c r="J6" s="183">
        <v>8</v>
      </c>
    </row>
    <row r="7" spans="1:10" s="1" customFormat="1">
      <c r="A7" s="821" t="s">
        <v>396</v>
      </c>
      <c r="B7" s="824">
        <v>1131596.8478330399</v>
      </c>
      <c r="C7" s="824">
        <v>80901.617847565794</v>
      </c>
      <c r="D7" s="824">
        <v>47606.520982382579</v>
      </c>
      <c r="E7" s="824">
        <v>1260104.9866629883</v>
      </c>
      <c r="F7" s="825">
        <v>1</v>
      </c>
      <c r="G7" s="825" t="s">
        <v>1</v>
      </c>
      <c r="H7" s="827">
        <v>1260104.9866629883</v>
      </c>
      <c r="J7" s="183">
        <v>9</v>
      </c>
    </row>
    <row r="8" spans="1:10" s="1" customFormat="1">
      <c r="A8" s="821" t="s">
        <v>397</v>
      </c>
      <c r="B8" s="824">
        <v>15810594.907846993</v>
      </c>
      <c r="C8" s="824">
        <v>1055155.5871856951</v>
      </c>
      <c r="D8" s="824">
        <v>1247172.4899361045</v>
      </c>
      <c r="E8" s="824">
        <v>18112922.984968793</v>
      </c>
      <c r="F8" s="825">
        <v>882</v>
      </c>
      <c r="G8" s="826" t="s">
        <v>256</v>
      </c>
      <c r="H8" s="827">
        <v>20536.193860508836</v>
      </c>
      <c r="J8" s="183">
        <v>11</v>
      </c>
    </row>
    <row r="9" spans="1:10" s="1" customFormat="1" ht="43.5">
      <c r="A9" s="1268" t="s">
        <v>457</v>
      </c>
      <c r="B9" s="786">
        <v>26056420.877064582</v>
      </c>
      <c r="C9" s="786">
        <v>1880262.266214258</v>
      </c>
      <c r="D9" s="786">
        <v>1421929.6865683522</v>
      </c>
      <c r="E9" s="786">
        <v>29358612.829847194</v>
      </c>
      <c r="F9" s="1269">
        <v>2</v>
      </c>
      <c r="G9" s="1269" t="s">
        <v>459</v>
      </c>
      <c r="H9" s="1270">
        <v>14679306.414923597</v>
      </c>
      <c r="I9" s="11"/>
      <c r="J9" s="298">
        <v>13</v>
      </c>
    </row>
    <row r="10" spans="1:10" s="393" customFormat="1" ht="43.5">
      <c r="A10" s="816" t="s">
        <v>458</v>
      </c>
      <c r="B10" s="1271">
        <v>24488338.223905049</v>
      </c>
      <c r="C10" s="1271">
        <v>1726662.646813334</v>
      </c>
      <c r="D10" s="1271">
        <v>1303487.0205030236</v>
      </c>
      <c r="E10" s="786">
        <v>27518487.891221404</v>
      </c>
      <c r="F10" s="1272">
        <v>2</v>
      </c>
      <c r="G10" s="1273" t="s">
        <v>1</v>
      </c>
      <c r="H10" s="1270">
        <v>13759243.945610702</v>
      </c>
      <c r="J10" s="607" t="s">
        <v>452</v>
      </c>
    </row>
    <row r="11" spans="1:10" s="289" customFormat="1">
      <c r="A11" s="822"/>
      <c r="B11" s="829"/>
      <c r="C11" s="829"/>
      <c r="D11" s="829"/>
      <c r="E11" s="824">
        <v>0</v>
      </c>
      <c r="F11" s="830"/>
      <c r="G11" s="831"/>
      <c r="H11" s="827" t="e">
        <v>#DIV/0!</v>
      </c>
      <c r="J11" s="398"/>
    </row>
    <row r="12" spans="1:10">
      <c r="A12" s="823"/>
      <c r="B12" s="832"/>
      <c r="C12" s="832"/>
      <c r="D12" s="832"/>
      <c r="E12" s="832"/>
      <c r="F12" s="833"/>
      <c r="G12" s="834"/>
      <c r="H12" s="835"/>
      <c r="J12" s="186"/>
    </row>
    <row r="13" spans="1:10" ht="22.5" thickBot="1">
      <c r="A13" s="1616" t="s">
        <v>55</v>
      </c>
      <c r="B13" s="187">
        <v>544957099.97567391</v>
      </c>
      <c r="C13" s="187">
        <v>41536622.211489186</v>
      </c>
      <c r="D13" s="187">
        <v>48646178.28896261</v>
      </c>
      <c r="E13" s="1617">
        <v>635139900.47612572</v>
      </c>
      <c r="F13" s="187"/>
      <c r="G13" s="187"/>
      <c r="H13" s="188"/>
    </row>
    <row r="14" spans="1:10">
      <c r="B14" s="189"/>
      <c r="C14" s="189"/>
      <c r="D14" s="189"/>
      <c r="E14" s="189"/>
    </row>
  </sheetData>
  <phoneticPr fontId="2" type="noConversion"/>
  <pageMargins left="0.98425196850393704" right="0" top="0.55118110236220474" bottom="0.98425196850393704" header="0" footer="0"/>
  <pageSetup paperSize="9" scale="85" orientation="landscape" r:id="rId1"/>
  <headerFooter alignWithMargins="0"/>
  <colBreaks count="1" manualBreakCount="1">
    <brk id="1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33</vt:i4>
      </vt:variant>
    </vt:vector>
  </HeadingPairs>
  <TitlesOfParts>
    <vt:vector size="54" baseType="lpstr">
      <vt:lpstr>แสดงค่าใช้จ่ายปันส่วน</vt:lpstr>
      <vt:lpstr>ตารางที่ 1ข้อมูล</vt:lpstr>
      <vt:lpstr>ต.2=กระจาย ต.1สู่ ต.2-ปี62</vt:lpstr>
      <vt:lpstr>ต.3.1จาก ต.2-สูตร-ปี62ฐาน</vt:lpstr>
      <vt:lpstr>ข้อมูล ต.3.2-505,708,709ไป สนน.</vt:lpstr>
      <vt:lpstr>ต.ที่ 4-จาก ต.5-62-กิจกรรมหลัก </vt:lpstr>
      <vt:lpstr>ต.5.1ปัน ก.สนับ ให้ ก.หลัก- </vt:lpstr>
      <vt:lpstr>ต.5.2-สนับสนุนให้ กก หลัก-62</vt:lpstr>
      <vt:lpstr>ต. 6 ผลผลิตหลัก-จาก ต.4-62 </vt:lpstr>
      <vt:lpstr>ต.7เทียบ-61-62-กก.ย่อย จาก ต.3 </vt:lpstr>
      <vt:lpstr>ต. 7-วิเคราะห์-ปี61-</vt:lpstr>
      <vt:lpstr>ต. 8กิจกรรมหลัก ต.4-61-62</vt:lpstr>
      <vt:lpstr>ตารางที่ 8-วิเคราะห์-ปี61 ไม่</vt:lpstr>
      <vt:lpstr>ต. 9ผลผลิตย่อย-จาก ต.5-62 </vt:lpstr>
      <vt:lpstr>ตารางที่ 9-วิเคราะห์-ปี62</vt:lpstr>
      <vt:lpstr>ต. 10 ผลผลิต-จาก ต.6-62 ไม่</vt:lpstr>
      <vt:lpstr>ตารางที่ 10-วิเคราะห์-62 </vt:lpstr>
      <vt:lpstr>ตารางที่ 11-ปี 62 จาก ต.2 </vt:lpstr>
      <vt:lpstr>ตารางที่ 11-วิเคราะห์-ปี62 </vt:lpstr>
      <vt:lpstr>ตารางที่ 12 แยก ปี 62 วิ</vt:lpstr>
      <vt:lpstr>ตารางที่ 12-วิเคราะห์-ปี62 </vt:lpstr>
      <vt:lpstr>'ข้อมูล ต.3.2-505,708,709ไป สนน.'!Print_Area</vt:lpstr>
      <vt:lpstr>'ต. 10 ผลผลิต-จาก ต.6-62 ไม่'!Print_Area</vt:lpstr>
      <vt:lpstr>'ต. 6 ผลผลิตหลัก-จาก ต.4-62 '!Print_Area</vt:lpstr>
      <vt:lpstr>'ต. 7-วิเคราะห์-ปี61-'!Print_Area</vt:lpstr>
      <vt:lpstr>'ต. 8กิจกรรมหลัก ต.4-61-62'!Print_Area</vt:lpstr>
      <vt:lpstr>'ต. 9ผลผลิตย่อย-จาก ต.5-62 '!Print_Area</vt:lpstr>
      <vt:lpstr>'ต.2=กระจาย ต.1สู่ ต.2-ปี62'!Print_Area</vt:lpstr>
      <vt:lpstr>'ต.3.1จาก ต.2-สูตร-ปี62ฐาน'!Print_Area</vt:lpstr>
      <vt:lpstr>'ต.5.1ปัน ก.สนับ ให้ ก.หลัก- '!Print_Area</vt:lpstr>
      <vt:lpstr>'ต.5.2-สนับสนุนให้ กก หลัก-62'!Print_Area</vt:lpstr>
      <vt:lpstr>'ต.7เทียบ-61-62-กก.ย่อย จาก ต.3 '!Print_Area</vt:lpstr>
      <vt:lpstr>'ต.ที่ 4-จาก ต.5-62-กิจกรรมหลัก '!Print_Area</vt:lpstr>
      <vt:lpstr>'ตารางที่ 10-วิเคราะห์-62 '!Print_Area</vt:lpstr>
      <vt:lpstr>'ตารางที่ 11-ปี 62 จาก ต.2 '!Print_Area</vt:lpstr>
      <vt:lpstr>'ตารางที่ 11-วิเคราะห์-ปี62 '!Print_Area</vt:lpstr>
      <vt:lpstr>'ตารางที่ 12 แยก ปี 62 วิ'!Print_Area</vt:lpstr>
      <vt:lpstr>'ตารางที่ 12-วิเคราะห์-ปี62 '!Print_Area</vt:lpstr>
      <vt:lpstr>'ตารางที่ 1ข้อมูล'!Print_Area</vt:lpstr>
      <vt:lpstr>'ตารางที่ 8-วิเคราะห์-ปี61 ไม่'!Print_Area</vt:lpstr>
      <vt:lpstr>'ตารางที่ 9-วิเคราะห์-ปี62'!Print_Area</vt:lpstr>
      <vt:lpstr>'ข้อมูล ต.3.2-505,708,709ไป สนน.'!Print_Titles</vt:lpstr>
      <vt:lpstr>'ต. 7-วิเคราะห์-ปี61-'!Print_Titles</vt:lpstr>
      <vt:lpstr>'ต. 8กิจกรรมหลัก ต.4-61-62'!Print_Titles</vt:lpstr>
      <vt:lpstr>'ต. 9ผลผลิตย่อย-จาก ต.5-62 '!Print_Titles</vt:lpstr>
      <vt:lpstr>'ต.3.1จาก ต.2-สูตร-ปี62ฐาน'!Print_Titles</vt:lpstr>
      <vt:lpstr>'ต.5.1ปัน ก.สนับ ให้ ก.หลัก- '!Print_Titles</vt:lpstr>
      <vt:lpstr>'ต.5.2-สนับสนุนให้ กก หลัก-62'!Print_Titles</vt:lpstr>
      <vt:lpstr>'ต.7เทียบ-61-62-กก.ย่อย จาก ต.3 '!Print_Titles</vt:lpstr>
      <vt:lpstr>'ตารางที่ 10-วิเคราะห์-62 '!Print_Titles</vt:lpstr>
      <vt:lpstr>'ตารางที่ 11-วิเคราะห์-ปี62 '!Print_Titles</vt:lpstr>
      <vt:lpstr>'ตารางที่ 12-วิเคราะห์-ปี62 '!Print_Titles</vt:lpstr>
      <vt:lpstr>'ตารางที่ 8-วิเคราะห์-ปี61 ไม่'!Print_Titles</vt:lpstr>
      <vt:lpstr>'ตารางที่ 9-วิเคราะห์-ปี62'!Print_Titles</vt:lpstr>
    </vt:vector>
  </TitlesOfParts>
  <Company>The Comptroller General's Department.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CGD</dc:creator>
  <cp:lastModifiedBy>Suda Phanchunsuk</cp:lastModifiedBy>
  <cp:lastPrinted>2020-02-27T10:29:17Z</cp:lastPrinted>
  <dcterms:created xsi:type="dcterms:W3CDTF">2008-02-18T03:46:55Z</dcterms:created>
  <dcterms:modified xsi:type="dcterms:W3CDTF">2020-02-28T10:32:01Z</dcterms:modified>
</cp:coreProperties>
</file>