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D26" i="1"/>
  <c r="E19" i="1"/>
  <c r="D19" i="1"/>
  <c r="E18" i="1"/>
  <c r="D18" i="1" s="1"/>
  <c r="E17" i="1"/>
  <c r="E15" i="1"/>
  <c r="E14" i="1"/>
  <c r="E13" i="1"/>
  <c r="E11" i="1"/>
  <c r="D11" i="1"/>
  <c r="E9" i="1"/>
  <c r="E6" i="1"/>
  <c r="D6" i="1"/>
  <c r="E16" i="1" l="1"/>
  <c r="E29" i="1" s="1"/>
  <c r="D16" i="1"/>
  <c r="D28" i="1" s="1"/>
  <c r="D27" i="1" l="1"/>
</calcChain>
</file>

<file path=xl/comments1.xml><?xml version="1.0" encoding="utf-8"?>
<comments xmlns="http://schemas.openxmlformats.org/spreadsheetml/2006/main">
  <authors>
    <author>toshiba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<sst xmlns="http://schemas.openxmlformats.org/spreadsheetml/2006/main" count="67" uniqueCount="46">
  <si>
    <t>คำนวณต้นทุนการผลิตกล้วยไม้ตัดดอก</t>
  </si>
  <si>
    <t>กล้วยไม้ตัดดอกตระกูลหวาย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</si>
  <si>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</si>
  <si>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</si>
  <si>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</si>
  <si>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</si>
  <si>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</si>
  <si>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</si>
  <si>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</si>
  <si>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ค่าปรับเตรียมดิน เตรียมพื้นที่ (มีบางราย) 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</si>
  <si>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</si>
  <si>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</si>
  <si>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</si>
  <si>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</si>
  <si>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</si>
  <si>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</si>
  <si>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</si>
  <si>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</si>
  <si>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</si>
  <si>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</si>
  <si>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</si>
  <si>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</si>
  <si>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</si>
  <si>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</si>
  <si>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 โรงเรือน 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</si>
  <si>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</si>
  <si>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</si>
  <si>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 โรงเรือน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</si>
  <si>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</si>
  <si>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</si>
  <si>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</si>
  <si>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</si>
  <si>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บาทต่อตัน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</si>
  <si>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</si>
  <si>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</si>
  <si>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</si>
  <si>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</si>
  <si>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</si>
  <si>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</si>
  <si>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</si>
  <si>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</si>
  <si>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</si>
  <si>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หมายเหตุ :  ผลผลิต เป็นกิโลกรัมช่อดอก    อัตราแปลง  ช่อดอก 33   ช่อ   =   1     กก.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</si>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</sst>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4"/>
      <name val="CordiaUPC"/>
      <family val="2"/>
    </font>
    <font>
      <b/>
      <sz val="16"/>
      <name val="AngsanaUPC"/>
      <family val="1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5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" fontId="2" fillId="3" borderId="5" xfId="0" applyNumberFormat="1" applyFont="1" applyFill="1" applyBorder="1"/>
    <xf numFmtId="0" fontId="12" fillId="0" borderId="0" xfId="0" applyFont="1"/>
    <xf numFmtId="4" fontId="2" fillId="3" borderId="1" xfId="0" applyNumberFormat="1" applyFont="1" applyFill="1" applyBorder="1"/>
    <xf numFmtId="0" fontId="2" fillId="0" borderId="1" xfId="0" applyFont="1" applyBorder="1"/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6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6" fillId="8" borderId="1" xfId="0" applyFont="1" applyFill="1" applyBorder="1"/>
    <xf numFmtId="43" fontId="6" fillId="3" borderId="5" xfId="1" applyFont="1" applyFill="1" applyBorder="1"/>
    <xf numFmtId="4" fontId="6" fillId="3" borderId="5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0" fontId="16" fillId="12" borderId="1" xfId="0" applyFont="1" applyFill="1" applyBorder="1"/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10" borderId="9" xfId="0" applyFont="1" applyFill="1" applyBorder="1"/>
    <xf numFmtId="4" fontId="11" fillId="14" borderId="9" xfId="0" applyNumberFormat="1" applyFont="1" applyFill="1" applyBorder="1"/>
    <xf numFmtId="4" fontId="9" fillId="10" borderId="9" xfId="0" applyNumberFormat="1" applyFont="1" applyFill="1" applyBorder="1"/>
    <xf numFmtId="0" fontId="9" fillId="10" borderId="12" xfId="0" applyFont="1" applyFill="1" applyBorder="1" applyAlignment="1">
      <alignment horizontal="center"/>
    </xf>
    <xf numFmtId="4" fontId="9" fillId="10" borderId="8" xfId="0" applyNumberFormat="1" applyFont="1" applyFill="1" applyBorder="1"/>
    <xf numFmtId="0" fontId="6" fillId="10" borderId="9" xfId="0" applyFont="1" applyFill="1" applyBorder="1"/>
    <xf numFmtId="43" fontId="19" fillId="15" borderId="12" xfId="1" applyFont="1" applyFill="1" applyBorder="1" applyAlignment="1">
      <alignment horizontal="center"/>
    </xf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3" xfId="0" applyFont="1" applyFill="1" applyBorder="1"/>
    <xf numFmtId="0" fontId="14" fillId="10" borderId="13" xfId="0" applyFont="1" applyFill="1" applyBorder="1" applyAlignment="1">
      <alignment horizontal="center"/>
    </xf>
    <xf numFmtId="0" fontId="11" fillId="16" borderId="14" xfId="0" applyFont="1" applyFill="1" applyBorder="1"/>
    <xf numFmtId="0" fontId="16" fillId="16" borderId="15" xfId="0" applyFont="1" applyFill="1" applyBorder="1"/>
    <xf numFmtId="4" fontId="11" fillId="10" borderId="9" xfId="0" applyNumberFormat="1" applyFont="1" applyFill="1" applyBorder="1"/>
    <xf numFmtId="0" fontId="14" fillId="10" borderId="12" xfId="0" applyFont="1" applyFill="1" applyBorder="1" applyAlignment="1">
      <alignment horizontal="center"/>
    </xf>
    <xf numFmtId="4" fontId="21" fillId="10" borderId="2" xfId="2" applyNumberFormat="1" applyFont="1" applyFill="1" applyBorder="1" applyAlignment="1">
      <alignment horizontal="left"/>
    </xf>
    <xf numFmtId="4" fontId="21" fillId="10" borderId="4" xfId="2" applyNumberFormat="1" applyFont="1" applyFill="1" applyBorder="1" applyAlignment="1">
      <alignment horizontal="left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22" fillId="0" borderId="0" xfId="0" applyFont="1" applyAlignment="1">
      <alignment horizontal="center"/>
    </xf>
    <xf numFmtId="0" fontId="5" fillId="4" borderId="2" xfId="0" applyFont="1" applyFill="1" applyBorder="1" applyAlignment="1" applyProtection="1">
      <alignment horizontal="center"/>
      <protection locked="0"/>
    </xf>
    <xf numFmtId="43" fontId="12" fillId="9" borderId="5" xfId="1" applyFont="1" applyFill="1" applyBorder="1" applyProtection="1">
      <protection locked="0"/>
    </xf>
    <xf numFmtId="43" fontId="12" fillId="9" borderId="1" xfId="1" applyFont="1" applyFill="1" applyBorder="1" applyProtection="1">
      <protection locked="0"/>
    </xf>
    <xf numFmtId="43" fontId="2" fillId="9" borderId="1" xfId="1" applyFont="1" applyFill="1" applyBorder="1" applyProtection="1">
      <protection locked="0"/>
    </xf>
    <xf numFmtId="4" fontId="14" fillId="9" borderId="1" xfId="0" applyNumberFormat="1" applyFont="1" applyFill="1" applyBorder="1" applyProtection="1">
      <protection locked="0"/>
    </xf>
    <xf numFmtId="4" fontId="2" fillId="4" borderId="5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3">
    <cellStyle name="เครื่องหมายจุลภาค" xfId="1" builtinId="3"/>
    <cellStyle name="ปกติ" xfId="0" builtinId="0"/>
    <cellStyle name="ปกติ_Sheet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123825</xdr:rowOff>
    </xdr:from>
    <xdr:to>
      <xdr:col>5</xdr:col>
      <xdr:colOff>1381126</xdr:colOff>
      <xdr:row>1</xdr:row>
      <xdr:rowOff>600075</xdr:rowOff>
    </xdr:to>
    <xdr:sp macro="" textlink="">
      <xdr:nvSpPr>
        <xdr:cNvPr id="2" name="สี่เหลี่ยมมุมมน 1"/>
        <xdr:cNvSpPr/>
      </xdr:nvSpPr>
      <xdr:spPr>
        <a:xfrm>
          <a:off x="590551" y="123825"/>
          <a:ext cx="8039100" cy="6381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228600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/>
        <xdr:cNvSpPr/>
      </xdr:nvSpPr>
      <xdr:spPr>
        <a:xfrm>
          <a:off x="8801100" y="9248775"/>
          <a:ext cx="2457450" cy="933450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219075</xdr:rowOff>
    </xdr:from>
    <xdr:to>
      <xdr:col>9</xdr:col>
      <xdr:colOff>354330</xdr:colOff>
      <xdr:row>32</xdr:row>
      <xdr:rowOff>142874</xdr:rowOff>
    </xdr:to>
    <xdr:sp macro="" textlink="">
      <xdr:nvSpPr>
        <xdr:cNvPr id="4" name="ลูกศรซ้าย 3"/>
        <xdr:cNvSpPr/>
      </xdr:nvSpPr>
      <xdr:spPr>
        <a:xfrm>
          <a:off x="8764905" y="10515600"/>
          <a:ext cx="243840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/>
        <xdr:cNvSpPr/>
      </xdr:nvSpPr>
      <xdr:spPr>
        <a:xfrm>
          <a:off x="8905873" y="1238250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142875</xdr:rowOff>
    </xdr:to>
    <xdr:sp macro="" textlink="">
      <xdr:nvSpPr>
        <xdr:cNvPr id="6" name="Rectangular Callout 5"/>
        <xdr:cNvSpPr/>
      </xdr:nvSpPr>
      <xdr:spPr>
        <a:xfrm>
          <a:off x="8917305" y="6800850"/>
          <a:ext cx="4989201" cy="1047750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371475</xdr:colOff>
      <xdr:row>19</xdr:row>
      <xdr:rowOff>171450</xdr:rowOff>
    </xdr:from>
    <xdr:to>
      <xdr:col>13</xdr:col>
      <xdr:colOff>114301</xdr:colOff>
      <xdr:row>22</xdr:row>
      <xdr:rowOff>95250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9010650" y="6877050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6"/>
  <sheetViews>
    <sheetView tabSelected="1" workbookViewId="0">
      <selection activeCell="E22" activeCellId="11" sqref="D4 D7 D8 D9 E10 D12 D13 D14 D15 D17 E21 E22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2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5" width="9" style="1"/>
  </cols>
  <sheetData>
    <row r="2" spans="3:8" ht="38.25" x14ac:dyDescent="0.65">
      <c r="C2" s="3" t="s">
        <v>0</v>
      </c>
      <c r="D2" s="3"/>
      <c r="E2" s="4"/>
      <c r="F2" s="4"/>
      <c r="H2" s="5" t="s">
        <v>1</v>
      </c>
    </row>
    <row r="3" spans="3:8" ht="26.25" x14ac:dyDescent="0.55000000000000004">
      <c r="C3" s="6" t="s">
        <v>2</v>
      </c>
      <c r="D3" s="6"/>
      <c r="E3" s="7"/>
      <c r="F3" s="6"/>
    </row>
    <row r="4" spans="3:8" ht="30" x14ac:dyDescent="0.65">
      <c r="C4" s="8" t="s">
        <v>3</v>
      </c>
      <c r="D4" s="77">
        <v>1</v>
      </c>
      <c r="E4" s="9"/>
      <c r="F4" s="10" t="s">
        <v>4</v>
      </c>
    </row>
    <row r="5" spans="3:8" ht="30" x14ac:dyDescent="0.65">
      <c r="C5" s="11" t="s">
        <v>5</v>
      </c>
      <c r="D5" s="12" t="s">
        <v>6</v>
      </c>
      <c r="E5" s="13"/>
      <c r="F5" s="14"/>
    </row>
    <row r="6" spans="3:8" ht="30" x14ac:dyDescent="0.65">
      <c r="C6" s="15" t="s">
        <v>7</v>
      </c>
      <c r="D6" s="16">
        <f>SUM(D7:D10)</f>
        <v>0</v>
      </c>
      <c r="E6" s="17">
        <f>SUM(E7:E10)</f>
        <v>0</v>
      </c>
      <c r="F6" s="18" t="s">
        <v>8</v>
      </c>
    </row>
    <row r="7" spans="3:8" x14ac:dyDescent="0.5">
      <c r="C7" s="19" t="s">
        <v>9</v>
      </c>
      <c r="D7" s="78"/>
      <c r="E7" s="20"/>
      <c r="F7" s="18" t="s">
        <v>8</v>
      </c>
      <c r="G7" s="21"/>
      <c r="H7" s="21"/>
    </row>
    <row r="8" spans="3:8" x14ac:dyDescent="0.5">
      <c r="C8" s="19" t="s">
        <v>10</v>
      </c>
      <c r="D8" s="79"/>
      <c r="E8" s="22"/>
      <c r="F8" s="18" t="s">
        <v>8</v>
      </c>
      <c r="G8" s="21"/>
      <c r="H8" s="21"/>
    </row>
    <row r="9" spans="3:8" ht="26.25" x14ac:dyDescent="0.55000000000000004">
      <c r="C9" s="23" t="s">
        <v>11</v>
      </c>
      <c r="D9" s="80"/>
      <c r="E9" s="24">
        <f>+D9/D4</f>
        <v>0</v>
      </c>
      <c r="F9" s="18" t="s">
        <v>8</v>
      </c>
      <c r="G9" s="1" t="s">
        <v>12</v>
      </c>
    </row>
    <row r="10" spans="3:8" ht="26.25" x14ac:dyDescent="0.55000000000000004">
      <c r="C10" s="23" t="s">
        <v>13</v>
      </c>
      <c r="D10" s="25"/>
      <c r="E10" s="81"/>
      <c r="F10" s="18" t="s">
        <v>14</v>
      </c>
      <c r="G10" s="1" t="s">
        <v>15</v>
      </c>
    </row>
    <row r="11" spans="3:8" ht="30" x14ac:dyDescent="0.65">
      <c r="C11" s="15" t="s">
        <v>16</v>
      </c>
      <c r="D11" s="16">
        <f>SUM(D12:D15)</f>
        <v>0</v>
      </c>
      <c r="E11" s="26">
        <f>SUM(E12:E15)</f>
        <v>0</v>
      </c>
      <c r="F11" s="18" t="s">
        <v>8</v>
      </c>
    </row>
    <row r="12" spans="3:8" x14ac:dyDescent="0.5">
      <c r="C12" s="19" t="s">
        <v>17</v>
      </c>
      <c r="D12" s="78"/>
      <c r="E12" s="22"/>
      <c r="F12" s="18" t="s">
        <v>8</v>
      </c>
      <c r="G12" s="21"/>
      <c r="H12" s="21"/>
    </row>
    <row r="13" spans="3:8" ht="26.25" x14ac:dyDescent="0.55000000000000004">
      <c r="C13" s="23" t="s">
        <v>18</v>
      </c>
      <c r="D13" s="80"/>
      <c r="E13" s="24">
        <f>+D13/D4</f>
        <v>0</v>
      </c>
      <c r="F13" s="18" t="s">
        <v>8</v>
      </c>
    </row>
    <row r="14" spans="3:8" ht="26.25" x14ac:dyDescent="0.55000000000000004">
      <c r="C14" s="23" t="s">
        <v>19</v>
      </c>
      <c r="D14" s="80"/>
      <c r="E14" s="24">
        <f>+D14/D4</f>
        <v>0</v>
      </c>
      <c r="F14" s="18" t="s">
        <v>8</v>
      </c>
    </row>
    <row r="15" spans="3:8" ht="26.25" x14ac:dyDescent="0.55000000000000004">
      <c r="C15" s="23" t="s">
        <v>20</v>
      </c>
      <c r="D15" s="80"/>
      <c r="E15" s="24">
        <f>+D15/D4</f>
        <v>0</v>
      </c>
      <c r="F15" s="18" t="s">
        <v>8</v>
      </c>
    </row>
    <row r="16" spans="3:8" ht="26.25" x14ac:dyDescent="0.55000000000000004">
      <c r="C16" s="27" t="s">
        <v>21</v>
      </c>
      <c r="D16" s="28">
        <f>ROUND((D6+D11)*(G16/100)*(12/12),2)</f>
        <v>0</v>
      </c>
      <c r="E16" s="24">
        <f>ROUND((E6+E11)*(G16/100)*(12/12),2)</f>
        <v>0</v>
      </c>
      <c r="F16" s="18" t="s">
        <v>8</v>
      </c>
      <c r="G16" s="29">
        <v>7</v>
      </c>
      <c r="H16" s="1" t="s">
        <v>22</v>
      </c>
    </row>
    <row r="17" spans="2:14" ht="26.25" x14ac:dyDescent="0.55000000000000004">
      <c r="C17" s="27" t="s">
        <v>23</v>
      </c>
      <c r="D17" s="80"/>
      <c r="E17" s="24">
        <f>+D17/D4</f>
        <v>0</v>
      </c>
      <c r="F17" s="18" t="s">
        <v>8</v>
      </c>
    </row>
    <row r="18" spans="2:14" ht="26.25" x14ac:dyDescent="0.55000000000000004">
      <c r="C18" s="27" t="s">
        <v>24</v>
      </c>
      <c r="D18" s="30">
        <f>+E18*D4</f>
        <v>3123.46</v>
      </c>
      <c r="E18" s="31">
        <f>G18</f>
        <v>3123.46</v>
      </c>
      <c r="F18" s="18" t="s">
        <v>8</v>
      </c>
      <c r="G18" s="32">
        <v>3123.46</v>
      </c>
      <c r="H18" s="33" t="s">
        <v>25</v>
      </c>
      <c r="I18" s="21" t="s">
        <v>26</v>
      </c>
    </row>
    <row r="19" spans="2:14" ht="26.25" x14ac:dyDescent="0.55000000000000004">
      <c r="C19" s="27" t="s">
        <v>27</v>
      </c>
      <c r="D19" s="30">
        <f>+E19*D4</f>
        <v>1557.61</v>
      </c>
      <c r="E19" s="31">
        <f>G19</f>
        <v>1557.61</v>
      </c>
      <c r="F19" s="18" t="s">
        <v>8</v>
      </c>
      <c r="G19" s="32">
        <v>1557.61</v>
      </c>
      <c r="H19" s="33" t="s">
        <v>25</v>
      </c>
      <c r="I19" s="21" t="s">
        <v>26</v>
      </c>
      <c r="K19" s="34"/>
    </row>
    <row r="20" spans="2:14" ht="26.25" x14ac:dyDescent="0.55000000000000004">
      <c r="C20" s="35" t="s">
        <v>28</v>
      </c>
      <c r="D20" s="36"/>
      <c r="E20" s="37">
        <v>40918.74</v>
      </c>
      <c r="F20" s="38" t="s">
        <v>25</v>
      </c>
      <c r="G20" s="21"/>
      <c r="H20" s="21"/>
      <c r="I20" s="21"/>
      <c r="J20" s="21"/>
      <c r="K20" s="21"/>
      <c r="L20" s="21"/>
      <c r="M20" s="21"/>
      <c r="N20" s="21"/>
    </row>
    <row r="21" spans="2:14" ht="26.25" x14ac:dyDescent="0.55000000000000004">
      <c r="C21" s="39" t="s">
        <v>29</v>
      </c>
      <c r="D21" s="40"/>
      <c r="E21" s="82"/>
      <c r="F21" s="18" t="s">
        <v>30</v>
      </c>
      <c r="G21" s="21"/>
      <c r="H21" s="21"/>
      <c r="I21" s="21"/>
      <c r="J21" s="21"/>
      <c r="K21" s="21"/>
      <c r="L21" s="21"/>
      <c r="M21" s="21"/>
      <c r="N21" s="21"/>
    </row>
    <row r="22" spans="2:14" ht="26.25" x14ac:dyDescent="0.55000000000000004">
      <c r="C22" s="41" t="s">
        <v>31</v>
      </c>
      <c r="D22" s="41"/>
      <c r="E22" s="83"/>
      <c r="F22" s="42" t="s">
        <v>32</v>
      </c>
    </row>
    <row r="23" spans="2:14" ht="26.25" x14ac:dyDescent="0.55000000000000004">
      <c r="E23" s="43"/>
      <c r="H23" s="44"/>
    </row>
    <row r="24" spans="2:14" ht="26.25" x14ac:dyDescent="0.55000000000000004">
      <c r="E24" s="43"/>
      <c r="H24" s="44"/>
    </row>
    <row r="25" spans="2:14" ht="26.25" thickBot="1" x14ac:dyDescent="0.55000000000000004">
      <c r="B25" s="45"/>
      <c r="C25" s="45"/>
      <c r="D25" s="45"/>
      <c r="E25" s="45"/>
      <c r="F25" s="46"/>
      <c r="G25" s="45"/>
      <c r="H25" s="47"/>
      <c r="I25" s="47"/>
    </row>
    <row r="26" spans="2:14" ht="30.75" thickBot="1" x14ac:dyDescent="0.7">
      <c r="B26" s="48"/>
      <c r="C26" s="49" t="s">
        <v>33</v>
      </c>
      <c r="D26" s="50">
        <f>D4</f>
        <v>1</v>
      </c>
      <c r="E26" s="51"/>
      <c r="F26" s="52"/>
      <c r="G26" s="48"/>
      <c r="H26" s="47"/>
      <c r="I26" s="47"/>
    </row>
    <row r="27" spans="2:14" ht="30.75" thickBot="1" x14ac:dyDescent="0.7">
      <c r="B27" s="48"/>
      <c r="C27" s="53" t="s">
        <v>34</v>
      </c>
      <c r="D27" s="54">
        <f>(D6+D11+D16+D17+(D18)+(D19))</f>
        <v>4681.07</v>
      </c>
      <c r="E27" s="55"/>
      <c r="F27" s="56" t="s">
        <v>35</v>
      </c>
      <c r="G27" s="48"/>
      <c r="H27" s="47"/>
      <c r="I27" s="47"/>
    </row>
    <row r="28" spans="2:14" ht="30.75" thickBot="1" x14ac:dyDescent="0.7">
      <c r="B28" s="48"/>
      <c r="C28" s="53" t="s">
        <v>36</v>
      </c>
      <c r="D28" s="54">
        <f>(D6+D11+D16+D17+(D18)+(D19))/D26</f>
        <v>4681.07</v>
      </c>
      <c r="E28" s="57"/>
      <c r="F28" s="56" t="s">
        <v>35</v>
      </c>
      <c r="G28" s="48"/>
      <c r="H28" s="47"/>
      <c r="I28" s="47"/>
    </row>
    <row r="29" spans="2:14" ht="30.75" thickBot="1" x14ac:dyDescent="0.7">
      <c r="B29" s="48"/>
      <c r="C29" s="58" t="s">
        <v>37</v>
      </c>
      <c r="D29" s="53"/>
      <c r="E29" s="59">
        <f>E6+E11+E16+E17+E18+(E19)+(E20)</f>
        <v>45599.81</v>
      </c>
      <c r="F29" s="56" t="s">
        <v>35</v>
      </c>
      <c r="G29" s="48"/>
      <c r="H29" s="47"/>
      <c r="I29" s="47"/>
    </row>
    <row r="30" spans="2:14" ht="27" thickBot="1" x14ac:dyDescent="0.6">
      <c r="B30" s="48"/>
      <c r="C30" s="60" t="s">
        <v>38</v>
      </c>
      <c r="D30" s="61" t="s">
        <v>39</v>
      </c>
      <c r="E30" s="62">
        <f>E22*E21/1000</f>
        <v>0</v>
      </c>
      <c r="F30" s="56" t="s">
        <v>35</v>
      </c>
      <c r="G30" s="48"/>
      <c r="H30" s="47"/>
      <c r="I30" s="47"/>
    </row>
    <row r="31" spans="2:14" ht="27" thickBot="1" x14ac:dyDescent="0.6">
      <c r="B31" s="48"/>
      <c r="C31" s="63" t="s">
        <v>40</v>
      </c>
      <c r="D31" s="64" t="s">
        <v>39</v>
      </c>
      <c r="E31" s="62">
        <f>E30-E27</f>
        <v>0</v>
      </c>
      <c r="F31" s="56" t="s">
        <v>35</v>
      </c>
      <c r="G31" s="48"/>
      <c r="H31" s="47"/>
      <c r="I31" s="47"/>
    </row>
    <row r="32" spans="2:14" ht="30.75" thickBot="1" x14ac:dyDescent="0.7">
      <c r="B32" s="48"/>
      <c r="C32" s="65" t="s">
        <v>41</v>
      </c>
      <c r="D32" s="66"/>
      <c r="E32" s="67">
        <v>153814.39000000001</v>
      </c>
      <c r="F32" s="68" t="s">
        <v>35</v>
      </c>
      <c r="G32" s="48"/>
      <c r="H32" s="47"/>
      <c r="I32" s="47"/>
    </row>
    <row r="33" spans="1:15" x14ac:dyDescent="0.5">
      <c r="B33" s="48"/>
      <c r="C33" s="69" t="s">
        <v>42</v>
      </c>
      <c r="D33" s="70"/>
      <c r="E33" s="71"/>
      <c r="F33" s="72"/>
      <c r="G33" s="71"/>
      <c r="H33" s="47"/>
      <c r="I33" s="47"/>
    </row>
    <row r="34" spans="1:15" x14ac:dyDescent="0.5">
      <c r="B34" s="47"/>
      <c r="E34" s="43"/>
      <c r="G34" s="43"/>
    </row>
    <row r="35" spans="1:15" ht="22.5" x14ac:dyDescent="0.45">
      <c r="A35" s="73"/>
      <c r="B35" s="73"/>
      <c r="C35" s="74" t="s">
        <v>43</v>
      </c>
      <c r="D35" s="74"/>
      <c r="E35" s="73"/>
      <c r="F35" s="75" t="s">
        <v>44</v>
      </c>
      <c r="G35" s="74"/>
      <c r="H35" s="74"/>
      <c r="I35" s="73"/>
      <c r="J35" s="73"/>
      <c r="K35" s="73"/>
      <c r="L35" s="73"/>
      <c r="M35" s="73"/>
      <c r="N35" s="73"/>
      <c r="O35" s="73"/>
    </row>
    <row r="36" spans="1:15" ht="22.5" x14ac:dyDescent="0.45">
      <c r="A36" s="73"/>
      <c r="B36" s="73"/>
      <c r="C36" s="74" t="s">
        <v>45</v>
      </c>
      <c r="D36" s="74"/>
      <c r="E36" s="73"/>
      <c r="F36" s="76"/>
      <c r="G36" s="73"/>
      <c r="H36" s="73"/>
      <c r="I36" s="73"/>
      <c r="J36" s="73"/>
      <c r="K36" s="73"/>
      <c r="L36" s="73"/>
      <c r="M36" s="73"/>
      <c r="N36" s="73"/>
      <c r="O36" s="73"/>
    </row>
  </sheetData>
  <sheetProtection algorithmName="SHA-512" hashValue="JzcZAXWHjoh1C5PHXfltfvAybTZ7Wob5YGe/N+QCsP0tqhNmjXPnLtgr8KNpu+HtwAmxMEFUuZIowFRyPMU4vw==" saltValue="PZH1MVxp3s+n2bqV+5ZrOg==" spinCount="100000" sheet="1" objects="1" scenarios="1"/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2017-02-08T07:00:26Z</dcterms:created>
  <dcterms:modified xsi:type="dcterms:W3CDTF">2017-02-08T07:01:15Z</dcterms:modified>
</cp:coreProperties>
</file>