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62A6F557-CDF5-49E7-8D7C-184B14C8A87D}" xr6:coauthVersionLast="47" xr6:coauthVersionMax="47" xr10:uidLastSave="{00000000-0000-0000-0000-000000000000}"/>
  <bookViews>
    <workbookView xWindow="-120" yWindow="-120" windowWidth="20730" windowHeight="11160" xr2:uid="{2279FA28-0A8E-4817-9E2C-C7EFFF8B8E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/>
  <c r="D11" i="1"/>
  <c r="E9" i="1"/>
  <c r="E6" i="1" s="1"/>
  <c r="D6" i="1"/>
  <c r="D16" i="1" s="1"/>
  <c r="E16" i="1" l="1"/>
  <c r="E29" i="1" s="1"/>
  <c r="D27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CE349C74-417F-498F-B832-5F186C7488A1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<sst xmlns="http://schemas.openxmlformats.org/spreadsheetml/2006/main" count="67" uniqueCount="46">
  <si>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คำนวณต้นทุนการผลิตชาอัสสัม</t>
  </si>
  <si>
    <t>ชาอัสสัมแห้ง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</si>
  <si>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</si>
  <si>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</si>
  <si>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</si>
  <si>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</si>
  <si>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</si>
  <si>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</si>
  <si>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</si>
  <si>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</si>
  <si>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</si>
  <si>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</si>
  <si>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</si>
  <si>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</si>
  <si>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</si>
  <si>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</si>
  <si>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</si>
  <si>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</si>
  <si>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</si>
  <si>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</si>
  <si>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</si>
  <si>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</si>
  <si>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</si>
  <si>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</si>
  <si>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</si>
  <si>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</si>
  <si>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</si>
  <si>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</si>
  <si>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</si>
  <si>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</si>
  <si>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</si>
  <si>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</si>
  <si>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</si>
  <si>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</si>
  <si>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</si>
  <si>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</si>
  <si>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</si>
  <si>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</si>
  <si>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</si>
  <si>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</si>
  <si>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</si>
  <si>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หมายเหตู :  ผลผลิตชาอัสสัมแห้ง   อัตราส่วน   สด :    แห้ง  =   5  :  1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</si>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</sst>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AngsanaUPC"/>
      <family val="1"/>
    </font>
    <font>
      <b/>
      <sz val="16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3" fontId="21" fillId="10" borderId="15" xfId="2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5" xfId="2" xr:uid="{BE276A4B-73B4-45B6-80E4-84715A19F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133350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6F26D02F-7CD7-400E-9899-4C457403C6CF}"/>
            </a:ext>
          </a:extLst>
        </xdr:cNvPr>
        <xdr:cNvSpPr/>
      </xdr:nvSpPr>
      <xdr:spPr>
        <a:xfrm>
          <a:off x="590551" y="133350"/>
          <a:ext cx="8039100" cy="67627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26</xdr:row>
      <xdr:rowOff>304800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86400FBB-9E42-42F4-9E8E-374ACE9311AA}"/>
            </a:ext>
          </a:extLst>
        </xdr:cNvPr>
        <xdr:cNvSpPr/>
      </xdr:nvSpPr>
      <xdr:spPr>
        <a:xfrm>
          <a:off x="8801100" y="9334500"/>
          <a:ext cx="2457450" cy="10953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F2B0B661-CE6D-447B-A2CC-07EAC934EC01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D6AB79FE-3F5E-45E2-B3D4-7649885556AC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180975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8BB9EF91-8075-4BFE-BDCB-406CB87A2120}"/>
            </a:ext>
          </a:extLst>
        </xdr:cNvPr>
        <xdr:cNvSpPr/>
      </xdr:nvSpPr>
      <xdr:spPr>
        <a:xfrm>
          <a:off x="8917305" y="6734175"/>
          <a:ext cx="4989201" cy="10858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390525</xdr:colOff>
      <xdr:row>19</xdr:row>
      <xdr:rowOff>180975</xdr:rowOff>
    </xdr:from>
    <xdr:to>
      <xdr:col>13</xdr:col>
      <xdr:colOff>125740</xdr:colOff>
      <xdr:row>22</xdr:row>
      <xdr:rowOff>104775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FE14A1F1-AD1C-4B48-97C3-BE77161CA349}"/>
            </a:ext>
          </a:extLst>
        </xdr:cNvPr>
        <xdr:cNvSpPr txBox="1">
          <a:spLocks noChangeArrowheads="1"/>
        </xdr:cNvSpPr>
      </xdr:nvSpPr>
      <xdr:spPr bwMode="auto">
        <a:xfrm>
          <a:off x="9029700" y="6819900"/>
          <a:ext cx="4773940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BEDC-4A3B-473B-B8B5-CFFFCC795936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H2" s="4" t="s">
        <v>1</v>
      </c>
    </row>
    <row r="3" spans="3:8" ht="26.25" x14ac:dyDescent="0.55000000000000004">
      <c r="C3" s="5" t="s">
        <v>2</v>
      </c>
      <c r="D3" s="5"/>
      <c r="E3" s="6"/>
      <c r="F3" s="5"/>
    </row>
    <row r="4" spans="3:8" ht="30" x14ac:dyDescent="0.65">
      <c r="C4" s="7" t="s">
        <v>3</v>
      </c>
      <c r="D4" s="8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20"/>
      <c r="E7" s="21"/>
      <c r="F7" s="18" t="s">
        <v>8</v>
      </c>
      <c r="G7" s="22"/>
      <c r="H7" s="22"/>
    </row>
    <row r="8" spans="3:8" x14ac:dyDescent="0.5">
      <c r="C8" s="19" t="s">
        <v>10</v>
      </c>
      <c r="D8" s="23"/>
      <c r="E8" s="24"/>
      <c r="F8" s="18" t="s">
        <v>8</v>
      </c>
      <c r="G8" s="22"/>
      <c r="H8" s="22"/>
    </row>
    <row r="9" spans="3:8" ht="26.25" x14ac:dyDescent="0.55000000000000004">
      <c r="C9" s="25" t="s">
        <v>11</v>
      </c>
      <c r="D9" s="26"/>
      <c r="E9" s="27">
        <f>+D9/D4</f>
        <v>0</v>
      </c>
      <c r="F9" s="18" t="s">
        <v>8</v>
      </c>
      <c r="G9" s="1" t="s">
        <v>12</v>
      </c>
    </row>
    <row r="10" spans="3:8" ht="26.25" x14ac:dyDescent="0.55000000000000004">
      <c r="C10" s="25" t="s">
        <v>13</v>
      </c>
      <c r="D10" s="28"/>
      <c r="E10" s="2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30">
        <f>SUM(E12:E15)</f>
        <v>0</v>
      </c>
      <c r="F11" s="18" t="s">
        <v>8</v>
      </c>
    </row>
    <row r="12" spans="3:8" x14ac:dyDescent="0.5">
      <c r="C12" s="19" t="s">
        <v>17</v>
      </c>
      <c r="D12" s="20"/>
      <c r="E12" s="24"/>
      <c r="F12" s="18" t="s">
        <v>8</v>
      </c>
      <c r="G12" s="22"/>
      <c r="H12" s="22"/>
    </row>
    <row r="13" spans="3:8" ht="26.25" x14ac:dyDescent="0.55000000000000004">
      <c r="C13" s="25" t="s">
        <v>18</v>
      </c>
      <c r="D13" s="26"/>
      <c r="E13" s="27">
        <f>+D13/D4</f>
        <v>0</v>
      </c>
      <c r="F13" s="18" t="s">
        <v>8</v>
      </c>
    </row>
    <row r="14" spans="3:8" ht="26.25" x14ac:dyDescent="0.55000000000000004">
      <c r="C14" s="25" t="s">
        <v>19</v>
      </c>
      <c r="D14" s="26"/>
      <c r="E14" s="27">
        <f>+D14/D4</f>
        <v>0</v>
      </c>
      <c r="F14" s="18" t="s">
        <v>8</v>
      </c>
    </row>
    <row r="15" spans="3:8" ht="26.25" x14ac:dyDescent="0.55000000000000004">
      <c r="C15" s="25" t="s">
        <v>20</v>
      </c>
      <c r="D15" s="26"/>
      <c r="E15" s="27">
        <f>+D15/D4</f>
        <v>0</v>
      </c>
      <c r="F15" s="18" t="s">
        <v>8</v>
      </c>
    </row>
    <row r="16" spans="3:8" ht="26.25" x14ac:dyDescent="0.55000000000000004">
      <c r="C16" s="31" t="s">
        <v>21</v>
      </c>
      <c r="D16" s="32">
        <f>ROUND((D6+D11)*(G16/100)*(12/12),2)</f>
        <v>0</v>
      </c>
      <c r="E16" s="27">
        <f>ROUND((E6+E11)*(G16/100)*(12/12),2)</f>
        <v>0</v>
      </c>
      <c r="F16" s="18" t="s">
        <v>8</v>
      </c>
      <c r="G16" s="33">
        <v>6.5</v>
      </c>
      <c r="H16" s="1" t="s">
        <v>22</v>
      </c>
    </row>
    <row r="17" spans="2:14" ht="26.25" x14ac:dyDescent="0.55000000000000004">
      <c r="C17" s="31" t="s">
        <v>23</v>
      </c>
      <c r="D17" s="26"/>
      <c r="E17" s="27">
        <f>+D17/D4</f>
        <v>0</v>
      </c>
      <c r="F17" s="18" t="s">
        <v>8</v>
      </c>
    </row>
    <row r="18" spans="2:14" ht="26.25" x14ac:dyDescent="0.55000000000000004">
      <c r="C18" s="31" t="s">
        <v>24</v>
      </c>
      <c r="D18" s="34">
        <f>+E18*D4</f>
        <v>33.299999999999997</v>
      </c>
      <c r="E18" s="35">
        <f>G18</f>
        <v>33.299999999999997</v>
      </c>
      <c r="F18" s="18" t="s">
        <v>8</v>
      </c>
      <c r="G18" s="36">
        <v>33.299999999999997</v>
      </c>
      <c r="H18" s="37" t="s">
        <v>25</v>
      </c>
      <c r="I18" s="22" t="s">
        <v>26</v>
      </c>
    </row>
    <row r="19" spans="2:14" ht="26.25" x14ac:dyDescent="0.55000000000000004">
      <c r="C19" s="31" t="s">
        <v>27</v>
      </c>
      <c r="D19" s="34">
        <f>+E19*D4</f>
        <v>2.09</v>
      </c>
      <c r="E19" s="35">
        <f>G19</f>
        <v>2.09</v>
      </c>
      <c r="F19" s="18" t="s">
        <v>8</v>
      </c>
      <c r="G19" s="36">
        <v>2.09</v>
      </c>
      <c r="H19" s="37" t="s">
        <v>25</v>
      </c>
      <c r="I19" s="22" t="s">
        <v>26</v>
      </c>
      <c r="K19" s="38"/>
    </row>
    <row r="20" spans="2:14" ht="26.25" x14ac:dyDescent="0.55000000000000004">
      <c r="C20" s="39" t="s">
        <v>28</v>
      </c>
      <c r="D20" s="40"/>
      <c r="E20" s="41">
        <v>652.73</v>
      </c>
      <c r="F20" s="42" t="s">
        <v>25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29</v>
      </c>
      <c r="D21" s="44"/>
      <c r="E21" s="45"/>
      <c r="F21" s="18" t="s">
        <v>30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31</v>
      </c>
      <c r="D22" s="46"/>
      <c r="E22" s="47"/>
      <c r="F22" s="48" t="s">
        <v>44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32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33</v>
      </c>
      <c r="D27" s="61">
        <f>(D6+D11+D16+D17+(D18)+(D19))</f>
        <v>35.39</v>
      </c>
      <c r="E27" s="62"/>
      <c r="F27" s="63" t="s">
        <v>34</v>
      </c>
      <c r="G27" s="55"/>
      <c r="H27" s="54"/>
      <c r="I27" s="54"/>
    </row>
    <row r="28" spans="2:14" ht="30.75" thickBot="1" x14ac:dyDescent="0.7">
      <c r="B28" s="55"/>
      <c r="C28" s="60" t="s">
        <v>35</v>
      </c>
      <c r="D28" s="61">
        <f>(D6+D11+D16+D17+D18+D19)/D26</f>
        <v>35.39</v>
      </c>
      <c r="E28" s="62"/>
      <c r="F28" s="63" t="s">
        <v>34</v>
      </c>
      <c r="G28" s="55"/>
      <c r="H28" s="54"/>
      <c r="I28" s="54"/>
    </row>
    <row r="29" spans="2:14" ht="30.75" thickBot="1" x14ac:dyDescent="0.7">
      <c r="B29" s="55"/>
      <c r="C29" s="64" t="s">
        <v>36</v>
      </c>
      <c r="D29" s="60"/>
      <c r="E29" s="65">
        <f>E6+E11+E16+E17+E18+(E19)+(E20)</f>
        <v>688.12</v>
      </c>
      <c r="F29" s="63" t="s">
        <v>34</v>
      </c>
      <c r="G29" s="55"/>
      <c r="H29" s="54"/>
      <c r="I29" s="54"/>
    </row>
    <row r="30" spans="2:14" ht="27" thickBot="1" x14ac:dyDescent="0.6">
      <c r="B30" s="55"/>
      <c r="C30" s="66" t="s">
        <v>37</v>
      </c>
      <c r="D30" s="67" t="s">
        <v>38</v>
      </c>
      <c r="E30" s="68">
        <f>E22*E21</f>
        <v>0</v>
      </c>
      <c r="F30" s="63" t="s">
        <v>34</v>
      </c>
      <c r="G30" s="55"/>
      <c r="H30" s="54"/>
      <c r="I30" s="54"/>
    </row>
    <row r="31" spans="2:14" ht="27" thickBot="1" x14ac:dyDescent="0.6">
      <c r="B31" s="55"/>
      <c r="C31" s="69" t="s">
        <v>39</v>
      </c>
      <c r="D31" s="70" t="s">
        <v>38</v>
      </c>
      <c r="E31" s="68">
        <f>E30-E27</f>
        <v>0</v>
      </c>
      <c r="F31" s="63" t="s">
        <v>34</v>
      </c>
      <c r="G31" s="55"/>
      <c r="H31" s="54"/>
      <c r="I31" s="54"/>
    </row>
    <row r="32" spans="2:14" ht="30.75" thickBot="1" x14ac:dyDescent="0.7">
      <c r="B32" s="55"/>
      <c r="C32" s="71" t="s">
        <v>40</v>
      </c>
      <c r="D32" s="72"/>
      <c r="E32" s="73">
        <v>8559.1299999999992</v>
      </c>
      <c r="F32" s="74" t="s">
        <v>34</v>
      </c>
      <c r="G32" s="55"/>
      <c r="H32" s="54"/>
      <c r="I32" s="54"/>
    </row>
    <row r="33" spans="1:14" x14ac:dyDescent="0.5">
      <c r="B33" s="55"/>
      <c r="C33" s="75" t="s">
        <v>41</v>
      </c>
      <c r="D33" s="55"/>
      <c r="E33" s="76"/>
      <c r="F33" s="77"/>
      <c r="G33" s="76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8"/>
      <c r="B35" s="78"/>
      <c r="C35" s="79" t="s">
        <v>42</v>
      </c>
      <c r="D35" s="79"/>
      <c r="E35" s="78"/>
      <c r="F35" s="80" t="s">
        <v>45</v>
      </c>
      <c r="G35" s="79"/>
      <c r="H35" s="79"/>
      <c r="I35" s="78"/>
      <c r="J35" s="78"/>
      <c r="K35" s="78"/>
      <c r="L35" s="78"/>
      <c r="M35" s="78"/>
      <c r="N35" s="78"/>
    </row>
    <row r="36" spans="1:14" ht="22.5" x14ac:dyDescent="0.45">
      <c r="A36" s="78"/>
      <c r="B36" s="78"/>
      <c r="C36" s="79" t="s">
        <v>43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2021-07-22T08:32:11Z</dcterms:created>
  <dcterms:modified xsi:type="dcterms:W3CDTF">2021-07-22T08:35:02Z</dcterms:modified>
</cp:coreProperties>
</file>