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tipol-t\Desktop\"/>
    </mc:Choice>
  </mc:AlternateContent>
  <xr:revisionPtr revIDLastSave="0" documentId="13_ncr:1_{B737D9A4-CE92-4312-8B5F-3907D4C82008}" xr6:coauthVersionLast="47" xr6:coauthVersionMax="47" xr10:uidLastSave="{00000000-0000-0000-0000-000000000000}"/>
  <bookViews>
    <workbookView xWindow="-120" yWindow="-120" windowWidth="21840" windowHeight="13140" tabRatio="896" xr2:uid="{00000000-000D-0000-FFFF-FFFF00000000}"/>
  </bookViews>
  <sheets>
    <sheet name="งบลงทุน (ครุภัณฑ์)" sheetId="3" r:id="rId1"/>
    <sheet name="งบลงทุน (ที่ดิน สิ่งก่อสร้าง)" sheetId="2" r:id="rId2"/>
    <sheet name="งบรายจ่ายอื่น" sheetId="1" r:id="rId3"/>
    <sheet name="สรุป" sheetId="4" r:id="rId4"/>
  </sheets>
  <definedNames>
    <definedName name="_xlnm.Print_Area" localSheetId="2">งบรายจ่ายอื่น!$A$1:$H$21</definedName>
    <definedName name="_xlnm.Print_Area" localSheetId="0">'งบลงทุน (ครุภัณฑ์)'!$A$1:$I$25</definedName>
    <definedName name="_xlnm.Print_Area" localSheetId="1">'งบลงทุน (ที่ดิน สิ่งก่อสร้าง)'!$A$1:$I$34</definedName>
    <definedName name="_xlnm.Print_Area" localSheetId="3">สรุป!$A$1:$G$33</definedName>
    <definedName name="_xlnm.Print_Titles" localSheetId="2">งบรายจ่ายอื่น!$1:$4</definedName>
    <definedName name="_xlnm.Print_Titles" localSheetId="0">'งบลงทุน (ครุภัณฑ์)'!$3:$4</definedName>
    <definedName name="_xlnm.Print_Titles" localSheetId="1">'งบลงทุน (ที่ดิน สิ่งก่อสร้าง)'!$1:$4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4" l="1"/>
  <c r="E21" i="4"/>
  <c r="F20" i="4"/>
  <c r="F17" i="4"/>
  <c r="F18" i="4"/>
  <c r="C5" i="4"/>
  <c r="F21" i="4" l="1"/>
  <c r="C33" i="4"/>
  <c r="D33" i="4"/>
  <c r="C21" i="4"/>
  <c r="D21" i="4"/>
  <c r="D13" i="4"/>
  <c r="C13" i="4"/>
  <c r="E13" i="3" l="1"/>
  <c r="E18" i="3"/>
  <c r="E5" i="1"/>
  <c r="E11" i="3"/>
  <c r="E9" i="1"/>
  <c r="E15" i="3"/>
  <c r="E5" i="3"/>
  <c r="E7" i="3"/>
  <c r="E28" i="2"/>
  <c r="E15" i="2"/>
  <c r="C30" i="2"/>
  <c r="E10" i="2"/>
  <c r="E20" i="2"/>
  <c r="E24" i="2"/>
  <c r="E26" i="2"/>
  <c r="E21" i="3" l="1"/>
  <c r="E5" i="2"/>
  <c r="E30" i="2" s="1"/>
  <c r="C21" i="3" l="1"/>
  <c r="D21" i="3" l="1"/>
  <c r="D30" i="2"/>
  <c r="D17" i="1" l="1"/>
  <c r="E17" i="1"/>
  <c r="C17" i="1" l="1"/>
</calcChain>
</file>

<file path=xl/sharedStrings.xml><?xml version="1.0" encoding="utf-8"?>
<sst xmlns="http://schemas.openxmlformats.org/spreadsheetml/2006/main" count="287" uniqueCount="157">
  <si>
    <t>ที่</t>
  </si>
  <si>
    <t>รายการ</t>
  </si>
  <si>
    <t>วงเงิน งปม.</t>
  </si>
  <si>
    <t>วิธีจัดหา</t>
  </si>
  <si>
    <t>e-bidding</t>
  </si>
  <si>
    <t>เฉพาะเจาะจง</t>
  </si>
  <si>
    <t>รวมงบลงทุนทั้งหมด</t>
  </si>
  <si>
    <t>รวมงบรายจ่ายทั้งหมด</t>
  </si>
  <si>
    <t>หน่วยงานรับผิดชอบ</t>
  </si>
  <si>
    <t>สำนักงานเลขานุการกรม</t>
  </si>
  <si>
    <t>ศูนย์สารสนเทศการเกษตร</t>
  </si>
  <si>
    <t>หมายเหตุ</t>
  </si>
  <si>
    <t>รวมงบลงทุน (ที่ดิน และสิ่งก่อสร้าง) ทั้งหมด</t>
  </si>
  <si>
    <t>แต่งตั้ง คกก. กำหนดราคากลาง</t>
  </si>
  <si>
    <t>อยู่ระหว่างประชุม คกก.กำหนดราคากลาง</t>
  </si>
  <si>
    <t>ลงนามในใบสั่ง เมื่อวันที่ 4 มี.ค. 63</t>
  </si>
  <si>
    <t>อยู่ระหว่างเสนอขออนุมัติประกาศเชิญชวน</t>
  </si>
  <si>
    <t>ประกาศยกเลิก เมื่อ 10 มี.ค. 63</t>
  </si>
  <si>
    <t>ประกาศเชิญชวน วันที่ 12-19 มี.ค. 63</t>
  </si>
  <si>
    <t>เสนอราคา วันที่ 20 มี.ค. 63</t>
  </si>
  <si>
    <t>เนื่องจากไม่มีผู้ยื่นข้อเสนอผ่านการคัดเลือก</t>
  </si>
  <si>
    <t>อยู่ระหว่างลงนามใบสั่งจ้าง</t>
  </si>
  <si>
    <t>ลงนามภายในมี.ค.63</t>
  </si>
  <si>
    <t>ยกเลิกเมื่อ 19 มี.ค. 63</t>
  </si>
  <si>
    <t>ขอความเห็นชอบเรียบร้อย อยู่ระหว่างขออนุมัติ</t>
  </si>
  <si>
    <t>เดือน มี.ค.</t>
  </si>
  <si>
    <t>อยู่ระหว่างให้ คกก.TOR ทบทวนรายละเอียด</t>
  </si>
  <si>
    <t>อยู่ระหว่างจัดทำเอกสารขอความเห็นชอบประกวดราคา</t>
  </si>
  <si>
    <t>และเผยแพร่ร่างประกาศและเอกสารประกวดราคา</t>
  </si>
  <si>
    <t>เผยแพร่ร่างประกาศและร่างเอกสารประกวดราคา</t>
  </si>
  <si>
    <t>ระหว่างวันที่ 20-25 มี.ค. 63</t>
  </si>
  <si>
    <t>คกก. พิจารณาผลเรียบร้อย</t>
  </si>
  <si>
    <t>อยู่ระหว่างขออนุมัติจัดจ้างและประกาศผู้ชนะ</t>
  </si>
  <si>
    <t xml:space="preserve">ลงนามภายใน </t>
  </si>
  <si>
    <t>ลงนามภายใน</t>
  </si>
  <si>
    <t>ลงนามภายใน มี.ค.</t>
  </si>
  <si>
    <t>ลงนามในสัญญา 26 มี.ค.63</t>
  </si>
  <si>
    <t>บรำทฯ ส่งมอบพัสดุวันที่ 31 มี.ค. 63</t>
  </si>
  <si>
    <t>วงเงินในสัญญา</t>
  </si>
  <si>
    <t>เหลือจ่าย</t>
  </si>
  <si>
    <t>งปม.</t>
  </si>
  <si>
    <t>สถานะล่าสุด</t>
  </si>
  <si>
    <t>สถานะงบลงทุน ปีงบประมาณ พ.ศ. 2564 (ครุภัณฑ์)</t>
  </si>
  <si>
    <t>ซื้อระบบโทรศัพท์ IP PHONE</t>
  </si>
  <si>
    <t>ซื้อครุภัณฑ์เพิ่มประสิทธิภาพการประชุมทางไกล</t>
  </si>
  <si>
    <t>เครื่องปรับอากาศ แบบแยกส่วน แบบตั้งพื้นหรือแบบแขวน</t>
  </si>
  <si>
    <t>ขนาด 26,000 บีทียู จำนวน 21 เครื่อง</t>
  </si>
  <si>
    <t>กองนโยบายและแผนพัฒนา</t>
  </si>
  <si>
    <t>การเกษตร</t>
  </si>
  <si>
    <t>ปรับปรุงห้องประชุมชูประกอบ ชั้น 8 อาคาร สศก.</t>
  </si>
  <si>
    <t>ปรับปรุงห้องศรีปลั่ง พร้อมระบบโสตทัศนูปกรณ์ อาคาร สศก.</t>
  </si>
  <si>
    <t>ปรับปรุงห้องสำนักงาน ชั้น 2 อาคาร สศก. 10 ชั้น</t>
  </si>
  <si>
    <t>ปรับปรุงห้องน้ำ ชั้น 2 อาคาร สศก. 8 ชั้น</t>
  </si>
  <si>
    <t>สำนักวิจัยเศรษฐกิจการเกษตร</t>
  </si>
  <si>
    <t>ปรับปรุงอาคาร สศท. 4</t>
  </si>
  <si>
    <t>ปรับปรุงห้องน้ำ สศท. 8</t>
  </si>
  <si>
    <t>ก่อสร้างรั้ว สศท. 12</t>
  </si>
  <si>
    <t>สศท. 4</t>
  </si>
  <si>
    <t>สศท. 8</t>
  </si>
  <si>
    <t>สศท. 12</t>
  </si>
  <si>
    <t>ระบบความปลอดภัยโครงสร้างพื้นฐานทางสารสนเทศ</t>
  </si>
  <si>
    <t>พัฒนาระบบฐานข้อมูลการเกษตร</t>
  </si>
  <si>
    <t>ศูนย์ข้อมูลเกษตรแห่งชาติ</t>
  </si>
  <si>
    <t>สถานะงบลงทุน ปีงบประมาณ พ.ศ. 2564 (ที่ดิน และสิ่งก่อสร้าง)</t>
  </si>
  <si>
    <t xml:space="preserve">และฐานข้อมูล (Cyber Security) </t>
  </si>
  <si>
    <t>(โครงการพัฒนาแพลตฟอร์มดิจิทัลของรัฐ)</t>
  </si>
  <si>
    <t>(โครงสร้างพื้นฐานทางสารสนเทศและฐานข้อมูล)</t>
  </si>
  <si>
    <t>สถานะงบรายจ่ายอื่น (จ้างที่ปรึกษา) ปีงบประมาณ พ.ศ. 2564</t>
  </si>
  <si>
    <t>สศท.4</t>
  </si>
  <si>
    <t>จ้างที่ปรึกษาโครงการส่งเสริมการพัฒนาระบบประกันภัย</t>
  </si>
  <si>
    <t>ผลผลิตทางการเกษตร</t>
  </si>
  <si>
    <t>จ้างที่ปรึกษาเพื่อการประเมินผลแผนงานบูรณาการ</t>
  </si>
  <si>
    <t>พัฒนาและส่งเสริมเศรษฐกิจฐานราก</t>
  </si>
  <si>
    <t>ศูนย์ประเมินผล</t>
  </si>
  <si>
    <t xml:space="preserve">                                                              </t>
  </si>
  <si>
    <t>เชิญชวน</t>
  </si>
  <si>
    <t>เบิกจ่ายแล้ว</t>
  </si>
  <si>
    <t>แถบสีขาว          สถานะอยู่ระหว่างดำเนินการ</t>
  </si>
  <si>
    <t>แถบสีฟ้า            สถานะเบิกจ่ายแล้ว</t>
  </si>
  <si>
    <t>แถบสีเขียว         สถานะทำ PO ในระบบ GF เรียบร้อยแล้ว</t>
  </si>
  <si>
    <t>แถบสีขาว             สถานะอยู่ระหว่างดำเนินการ</t>
  </si>
  <si>
    <t>แถบสีเขียว            สถานะทำ PO ในระบบ GF เรียบร้อยแล้ว</t>
  </si>
  <si>
    <t>แถบสีฟ้า               สถานะเบิกจ่ายแล้ว</t>
  </si>
  <si>
    <t>แถบสีขาว            สถานะอยู่ระหว่างดำเนินการ</t>
  </si>
  <si>
    <t>แถบสีเขียว           สถานะทำ PO ในระบบ GF เรียบร้อยแล้ว</t>
  </si>
  <si>
    <t>งวดที่ 2 เป็นจำนวน 1,454,400 บาท  ครบ 11 เม.ย. 64</t>
  </si>
  <si>
    <t>งวดที่ 3 เป็นจำนวน 1,939,200 บาท ครบ 11 พ.ค. 64</t>
  </si>
  <si>
    <t>งวดที่ 4 เป็นจำนวน 969,600 บาท ครบ 10 มิ.ย. 64</t>
  </si>
  <si>
    <t>งวดที่ 2 เป็นจำนวน 1,046,400 บาท ครบ 12 เม.ย. 64</t>
  </si>
  <si>
    <t>งวดที่ 3 เป็นจำนวน 1,395,200 บาท ครบ 12 พ.ค. 64</t>
  </si>
  <si>
    <t>งวดที่ 4 เป็นจำนวน 697,600บาท ครบ 11 มิ.ย. 64</t>
  </si>
  <si>
    <t xml:space="preserve">ปรับปรุงห้องประชุมอุไรกุล อาคาร สวศ </t>
  </si>
  <si>
    <t>พร้อมระบบโสตทัศนูปกรณ์ อาคาร สศก.</t>
  </si>
  <si>
    <t>อยู่ระหว่างจัดทำสัญญา</t>
  </si>
  <si>
    <t>มีผู้อุทธรณ์ผลการพิจารณา จำนวน 1 ราย</t>
  </si>
  <si>
    <t>งวดที่ 1 เป็นจำนวน 2,800,000 บาท ครบ 17 เม.ย. 64</t>
  </si>
  <si>
    <t>งวดที่ 2 เป็นจำนวน 5,600,000 บาท ครบ 17 พ.ค. 64</t>
  </si>
  <si>
    <t>งวดที่ 3 เป็นจำนวน 5,600,000 บาท ครบ 15 ส.ค. 64</t>
  </si>
  <si>
    <t>ลงนามสัญญา วันที่ 16 ก.พ. 64 ครบกำหนด 16 ก.ค. 64</t>
  </si>
  <si>
    <t>งวดที่ 1 เป็นจำนวน 684,900 บาท ครบ 17 เม.ย. 64</t>
  </si>
  <si>
    <t>งวดที่ 2 เป็นจำนวน 2,054,700 บาท ครบ 17 พ.ค. 64</t>
  </si>
  <si>
    <t>งวดที่ 1 เป็นจำนวน 2,739,600 บาท ครบ 16 มิ.ย. 64</t>
  </si>
  <si>
    <t>งวดที่ 1 เป็นจำนวน 1,369,800 บาท ครบ 16 ก.ค. 64</t>
  </si>
  <si>
    <t>ลงนามสัญญา 11 ม.ค. 64 ครบกำหนด 10 มิ.ย. 64</t>
  </si>
  <si>
    <t>ลงนามสัญญา 12 ม.ค. 64 ครบกำหนด 11 มิ.ย. 64</t>
  </si>
  <si>
    <t>ลงนามสัญญา 16 ก.พ. 64 ครบกำหนด 15 ส.ค. 64</t>
  </si>
  <si>
    <t>อยู่ระหว่างคกก.พิจารณาอุทธรณ์และข้อร้องเรียน กรมบัญชีกลาง</t>
  </si>
  <si>
    <t xml:space="preserve"> </t>
  </si>
  <si>
    <t>รวม</t>
  </si>
  <si>
    <t>ผลการเบิกจ่าย</t>
  </si>
  <si>
    <t xml:space="preserve"> รวมผลการเบิกจ่าย</t>
  </si>
  <si>
    <t>วงเงินตามสัญญา</t>
  </si>
  <si>
    <t>รวมก่อหนี้ผูกพันแล้ว</t>
  </si>
  <si>
    <t xml:space="preserve">แผนบูรณาการ   </t>
  </si>
  <si>
    <t xml:space="preserve">แผนยุทธศาตร์         </t>
  </si>
  <si>
    <t xml:space="preserve">แผนพื้นฐาน      </t>
  </si>
  <si>
    <t>สถานะเบิกจ่ายแล้ว จำนวน 5 รายการ  รวมเป็นเงินทั้งสิ้น 1,513,800 บาท</t>
  </si>
  <si>
    <t>ซื้อครุภัณฑ์ระบบการประชุมทางไกล</t>
  </si>
  <si>
    <t xml:space="preserve">ก่อหนี้ผูกพัน (ลงนามในสัญญาแล้ว) จำนวน 4 รายการ  รวมเป็นเงินทั้งสิ้น 29,185,000 บาท </t>
  </si>
  <si>
    <t>อยู่ระหว่างดำเนินการ จำนวน 5 รายการ  รวมเป็นเงินทั้งสิ้น  72,612,300 บาท</t>
  </si>
  <si>
    <t>รายการงบลงทุนของสำนักงานเศรษฐกิจการเกษตร มีทั้งหมด 14 รายการ เป็นเงิน 103,900,600 บาท</t>
  </si>
  <si>
    <t>สถานะ</t>
  </si>
  <si>
    <t>อยู่ระหว่างดำเนินงาน</t>
  </si>
  <si>
    <t>งวดที่ 1 เป็นจำนวน 348,800 บาท เบิกจ่ายแล้ว</t>
  </si>
  <si>
    <t>อยู่ระหว่างจัดทำสัญญา 
คาดว่าจะลงนาม วันที่ 26 มี.ค. 64</t>
  </si>
  <si>
    <t>งบประมาณที่ได้รับ</t>
  </si>
  <si>
    <t>วงเงินที่คาดว่า
จะลงนามนสัญญา</t>
  </si>
  <si>
    <t>พัฒนาระบบฐานข้อมูลการเกษตร (โครงการพัฒนาแพลตฟอร์มดิจิทัลของรัฐ)</t>
  </si>
  <si>
    <t>มีผู้อุทธรณ์ผลการจ้าง 1 ราย สศก.พิจารณา เสร็จ 18 มี.ค. 64 และ สศก. ส่งเรื่องอุทธรณ์ให้กรมบัญชีกลาง 22 มี.ค. 64 กรมบัญชีกลางพิจารณาภายใน 45 วันทำการ (2 มิ.ย.64)</t>
  </si>
  <si>
    <t>อยู่ระหว่างคกก.พิจารณาอุทธรณ์และข้อร้องเรียน 
สศก. ส่งเรื่องอุทรณ์ให้กรมบัญชีกลาง 22 ก.พ. 64 กรมบัญชีกลางพิจารณาภายใน 45 วันทำการ (5 พ.ค. 64)</t>
  </si>
  <si>
    <t>คกก.รายงานผล 12 มี.ค. 64
ประกาศผู้ชนะ 15 มี.ค. 64
เว้นอุทธรณ์ 16-24 มี.ค. 64
ลงนามสัญญา 30 มี.ค. 64</t>
  </si>
  <si>
    <t>ปรับปรุงห้องประชุมอุไรกุล อาคาร สวศ 
พร้อมระบบโสตทัศนูปกรณ์ อาคาร สศก.</t>
  </si>
  <si>
    <t>คงเหลือ</t>
  </si>
  <si>
    <t>ระบบความปลอดภัยโครงสร้างพื้นฐานทางสารสนเทศ และฐานข้อมูล</t>
  </si>
  <si>
    <t xml:space="preserve"> (Cyber Security) (โครงสร้างพื้นฐานทางสารสนเทศและฐานข้อมูล)</t>
  </si>
  <si>
    <t>งวดที่ 1 เป็นจำนวน 484,800 บาท เบิกจ่ายแล้ว</t>
  </si>
  <si>
    <t>มีทั้งหมด 4 งวด เบิกจ่ายแล้ว 1 งวด
งวดที่ 2 จำนวน 1,454,400 บาท  ครบ 11 เม.ย. 64
งวดที่ 3 จำนวน 1,939,200 บาท ครบ 11 พ.ค. 64
งวดที่ 4 จำนวน 969,600 บาท ครบ 10 มิ.ย. 64</t>
  </si>
  <si>
    <t>มีทั้งหมด 4 งวด เบิกจ่ายแล้ว 1 งวด
งวดที่ 2 จำนวน 1,046,400 บาท ครบ 12 เม.ย. 64
งวดที่ 3 จำนวน 1,395,200 บาท ครบ 12 พ.ค. 64
งวดที่ 4 จำนวน 697,600 บาท ครบ 11 มิ.ย. 64</t>
  </si>
  <si>
    <t>ไม่มีผู้อุทธรณ์</t>
  </si>
  <si>
    <t>อยู่ระหว่างการพิจารณาข้ออุทธรณ์</t>
  </si>
  <si>
    <t>ลงนามสัญญา 10 มี.ค. 64 ครบกำหนด 6 พ.ย. 64</t>
  </si>
  <si>
    <t>ลงนามสัญญา 3 มี.ค. 64 ครบกำหนด 29 ต.ค. 64</t>
  </si>
  <si>
    <t>งวดที่ 1 เป็นจำนวนเงิน 315,000 บาท ครบ 19 เม.ย. 64</t>
  </si>
  <si>
    <t>งวดที่ 2 เป็นจำนวนเงิน 945,000 บาท ครบ 11 ส.ค. 64</t>
  </si>
  <si>
    <t>งวดที่ 3 เป็นจำนวนเงิน 840,000 บาท ครบ 6 พ.ย. 64</t>
  </si>
  <si>
    <t>ประกาศผู้ชนะ 15 มี.ค. 64</t>
  </si>
  <si>
    <t>เว้นระยะเวลาอุทธรณ์ 16-24 มี.ค. 64</t>
  </si>
  <si>
    <t>ข้อมูล ณ 19 มีนาคม 2564</t>
  </si>
  <si>
    <t>ลงนามสัญญา 17 มี.ค. 64 ครบกำหนด 1 พ.ค. 64</t>
  </si>
  <si>
    <t>งวดที่ 1 เป็นจำนวนเงิน 421,500 บาท ครบ 2 เม.ย. 64</t>
  </si>
  <si>
    <t>งวดที่ 2 เป็นจำนวนเงิน 983,500 บาท ครบ 1 ก.ค. 64</t>
  </si>
  <si>
    <t>งวดที่ 3 เป็นจำนวนเงิน 983,500 บาท ครบ 29 ส.ค. 64</t>
  </si>
  <si>
    <t>งวดที่ 4 เป็นจำนวนเงิน 421,500 บาท ครบ 29 ต.ค. 64</t>
  </si>
  <si>
    <t>ปัญหา</t>
  </si>
  <si>
    <t>อุปสรรค</t>
  </si>
  <si>
    <t>ข้อเสนอแนะ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</si>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</sst>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name val="TH SarabunPSK"/>
      <family val="2"/>
      <charset val="222"/>
    </font>
    <font>
      <sz val="8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TH SarabunPSK"/>
      <family val="2"/>
    </font>
    <font>
      <b/>
      <sz val="14"/>
      <color rgb="FFFF0000"/>
      <name val="TH SarabunPSK"/>
      <family val="2"/>
    </font>
    <font>
      <b/>
      <sz val="13"/>
      <color rgb="FFFF0000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4" borderId="9" applyNumberFormat="0" applyProtection="0">
      <alignment horizontal="left" vertical="center" indent="1"/>
    </xf>
    <xf numFmtId="4" fontId="13" fillId="5" borderId="9" applyNumberFormat="0" applyProtection="0">
      <alignment horizontal="left" vertical="center" indent="1"/>
    </xf>
    <xf numFmtId="0" fontId="12" fillId="4" borderId="9" applyNumberFormat="0" applyProtection="0">
      <alignment horizontal="left" vertical="center" indent="1"/>
    </xf>
  </cellStyleXfs>
  <cellXfs count="2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5" xfId="0" applyFont="1" applyFill="1" applyBorder="1"/>
    <xf numFmtId="187" fontId="2" fillId="0" borderId="0" xfId="1" applyNumberFormat="1" applyFont="1" applyFill="1"/>
    <xf numFmtId="0" fontId="3" fillId="2" borderId="2" xfId="0" applyFont="1" applyFill="1" applyBorder="1" applyAlignment="1">
      <alignment horizontal="center"/>
    </xf>
    <xf numFmtId="0" fontId="4" fillId="0" borderId="3" xfId="0" applyFont="1" applyFill="1" applyBorder="1"/>
    <xf numFmtId="187" fontId="6" fillId="0" borderId="0" xfId="1" applyNumberFormat="1" applyFont="1" applyFill="1"/>
    <xf numFmtId="43" fontId="2" fillId="0" borderId="0" xfId="1" applyFont="1" applyFill="1"/>
    <xf numFmtId="0" fontId="10" fillId="0" borderId="0" xfId="0" applyFont="1" applyFill="1"/>
    <xf numFmtId="43" fontId="10" fillId="0" borderId="0" xfId="1" applyFont="1" applyFill="1"/>
    <xf numFmtId="0" fontId="4" fillId="0" borderId="3" xfId="0" applyFont="1" applyBorder="1" applyAlignment="1">
      <alignment horizontal="left"/>
    </xf>
    <xf numFmtId="15" fontId="2" fillId="0" borderId="5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15" fontId="4" fillId="3" borderId="5" xfId="0" applyNumberFormat="1" applyFont="1" applyFill="1" applyBorder="1" applyAlignment="1">
      <alignment horizontal="left"/>
    </xf>
    <xf numFmtId="187" fontId="3" fillId="2" borderId="6" xfId="1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2" fillId="3" borderId="5" xfId="0" applyFont="1" applyFill="1" applyBorder="1" applyAlignment="1">
      <alignment horizontal="center"/>
    </xf>
    <xf numFmtId="187" fontId="2" fillId="3" borderId="5" xfId="1" applyNumberFormat="1" applyFont="1" applyFill="1" applyBorder="1"/>
    <xf numFmtId="187" fontId="3" fillId="2" borderId="10" xfId="1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87" fontId="2" fillId="3" borderId="3" xfId="1" applyNumberFormat="1" applyFont="1" applyFill="1" applyBorder="1"/>
    <xf numFmtId="0" fontId="2" fillId="3" borderId="4" xfId="0" applyFont="1" applyFill="1" applyBorder="1" applyAlignment="1">
      <alignment horizontal="center"/>
    </xf>
    <xf numFmtId="187" fontId="2" fillId="3" borderId="4" xfId="1" applyNumberFormat="1" applyFont="1" applyFill="1" applyBorder="1"/>
    <xf numFmtId="43" fontId="6" fillId="3" borderId="3" xfId="1" applyFont="1" applyFill="1" applyBorder="1" applyAlignment="1">
      <alignment horizontal="left"/>
    </xf>
    <xf numFmtId="43" fontId="6" fillId="3" borderId="5" xfId="1" applyFont="1" applyFill="1" applyBorder="1" applyAlignment="1">
      <alignment horizontal="left"/>
    </xf>
    <xf numFmtId="43" fontId="6" fillId="3" borderId="4" xfId="1" applyFont="1" applyFill="1" applyBorder="1" applyAlignment="1">
      <alignment horizontal="left"/>
    </xf>
    <xf numFmtId="0" fontId="2" fillId="3" borderId="3" xfId="0" applyFont="1" applyFill="1" applyBorder="1"/>
    <xf numFmtId="0" fontId="4" fillId="3" borderId="10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43" fontId="2" fillId="3" borderId="5" xfId="1" applyFont="1" applyFill="1" applyBorder="1"/>
    <xf numFmtId="187" fontId="3" fillId="6" borderId="3" xfId="1" applyNumberFormat="1" applyFont="1" applyFill="1" applyBorder="1" applyAlignment="1">
      <alignment horizontal="center" vertical="center"/>
    </xf>
    <xf numFmtId="187" fontId="3" fillId="6" borderId="6" xfId="1" applyNumberFormat="1" applyFont="1" applyFill="1" applyBorder="1" applyAlignment="1">
      <alignment horizontal="center" vertical="center"/>
    </xf>
    <xf numFmtId="187" fontId="3" fillId="6" borderId="4" xfId="1" applyNumberFormat="1" applyFont="1" applyFill="1" applyBorder="1" applyAlignment="1">
      <alignment horizontal="center" vertical="center"/>
    </xf>
    <xf numFmtId="187" fontId="3" fillId="6" borderId="2" xfId="1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187" fontId="3" fillId="6" borderId="2" xfId="1" applyNumberFormat="1" applyFont="1" applyFill="1" applyBorder="1" applyAlignment="1">
      <alignment horizontal="center"/>
    </xf>
    <xf numFmtId="187" fontId="5" fillId="6" borderId="2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87" fontId="4" fillId="3" borderId="5" xfId="1" applyNumberFormat="1" applyFont="1" applyFill="1" applyBorder="1"/>
    <xf numFmtId="0" fontId="2" fillId="8" borderId="3" xfId="0" applyFont="1" applyFill="1" applyBorder="1" applyAlignment="1">
      <alignment horizontal="center"/>
    </xf>
    <xf numFmtId="187" fontId="2" fillId="8" borderId="3" xfId="1" applyNumberFormat="1" applyFont="1" applyFill="1" applyBorder="1"/>
    <xf numFmtId="43" fontId="6" fillId="8" borderId="3" xfId="1" applyFont="1" applyFill="1" applyBorder="1" applyAlignment="1">
      <alignment horizontal="left"/>
    </xf>
    <xf numFmtId="0" fontId="4" fillId="8" borderId="3" xfId="0" applyFont="1" applyFill="1" applyBorder="1"/>
    <xf numFmtId="0" fontId="7" fillId="8" borderId="3" xfId="0" applyFont="1" applyFill="1" applyBorder="1"/>
    <xf numFmtId="0" fontId="2" fillId="8" borderId="4" xfId="0" applyFont="1" applyFill="1" applyBorder="1" applyAlignment="1">
      <alignment horizontal="center"/>
    </xf>
    <xf numFmtId="187" fontId="2" fillId="8" borderId="4" xfId="1" applyNumberFormat="1" applyFont="1" applyFill="1" applyBorder="1"/>
    <xf numFmtId="43" fontId="6" fillId="8" borderId="4" xfId="1" applyFont="1" applyFill="1" applyBorder="1" applyAlignment="1">
      <alignment horizontal="left"/>
    </xf>
    <xf numFmtId="0" fontId="4" fillId="8" borderId="4" xfId="0" applyFont="1" applyFill="1" applyBorder="1"/>
    <xf numFmtId="0" fontId="7" fillId="8" borderId="4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87" fontId="2" fillId="7" borderId="3" xfId="1" applyNumberFormat="1" applyFont="1" applyFill="1" applyBorder="1"/>
    <xf numFmtId="43" fontId="2" fillId="7" borderId="3" xfId="1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0" fontId="2" fillId="7" borderId="5" xfId="0" applyFont="1" applyFill="1" applyBorder="1" applyAlignment="1">
      <alignment horizontal="center"/>
    </xf>
    <xf numFmtId="0" fontId="2" fillId="7" borderId="5" xfId="0" applyFont="1" applyFill="1" applyBorder="1"/>
    <xf numFmtId="187" fontId="2" fillId="7" borderId="5" xfId="1" applyNumberFormat="1" applyFont="1" applyFill="1" applyBorder="1"/>
    <xf numFmtId="187" fontId="5" fillId="0" borderId="0" xfId="1" applyNumberFormat="1" applyFont="1" applyFill="1" applyAlignment="1">
      <alignment horizontal="right"/>
    </xf>
    <xf numFmtId="187" fontId="6" fillId="0" borderId="0" xfId="1" applyNumberFormat="1" applyFont="1" applyFill="1" applyAlignment="1">
      <alignment horizontal="left" vertical="top"/>
    </xf>
    <xf numFmtId="0" fontId="4" fillId="3" borderId="5" xfId="0" applyFont="1" applyFill="1" applyBorder="1" applyAlignment="1">
      <alignment horizontal="center"/>
    </xf>
    <xf numFmtId="43" fontId="2" fillId="7" borderId="5" xfId="1" applyFont="1" applyFill="1" applyBorder="1"/>
    <xf numFmtId="0" fontId="4" fillId="7" borderId="5" xfId="0" applyFont="1" applyFill="1" applyBorder="1"/>
    <xf numFmtId="0" fontId="2" fillId="8" borderId="3" xfId="0" applyFont="1" applyFill="1" applyBorder="1"/>
    <xf numFmtId="43" fontId="2" fillId="8" borderId="3" xfId="1" applyFont="1" applyFill="1" applyBorder="1"/>
    <xf numFmtId="0" fontId="2" fillId="8" borderId="4" xfId="0" applyFont="1" applyFill="1" applyBorder="1"/>
    <xf numFmtId="0" fontId="7" fillId="8" borderId="5" xfId="0" applyFont="1" applyFill="1" applyBorder="1"/>
    <xf numFmtId="0" fontId="4" fillId="7" borderId="10" xfId="0" applyFont="1" applyFill="1" applyBorder="1"/>
    <xf numFmtId="0" fontId="2" fillId="7" borderId="0" xfId="0" applyFont="1" applyFill="1" applyBorder="1"/>
    <xf numFmtId="187" fontId="2" fillId="3" borderId="4" xfId="1" applyNumberFormat="1" applyFont="1" applyFill="1" applyBorder="1" applyAlignment="1">
      <alignment horizontal="center"/>
    </xf>
    <xf numFmtId="0" fontId="2" fillId="0" borderId="4" xfId="0" applyFont="1" applyFill="1" applyBorder="1"/>
    <xf numFmtId="187" fontId="4" fillId="8" borderId="3" xfId="1" applyNumberFormat="1" applyFont="1" applyFill="1" applyBorder="1" applyAlignment="1">
      <alignment horizontal="center" vertical="top"/>
    </xf>
    <xf numFmtId="187" fontId="4" fillId="8" borderId="4" xfId="1" applyNumberFormat="1" applyFont="1" applyFill="1" applyBorder="1" applyAlignment="1">
      <alignment horizontal="center" vertical="top"/>
    </xf>
    <xf numFmtId="0" fontId="2" fillId="8" borderId="5" xfId="0" applyFont="1" applyFill="1" applyBorder="1" applyAlignment="1">
      <alignment horizontal="center"/>
    </xf>
    <xf numFmtId="0" fontId="2" fillId="8" borderId="5" xfId="0" applyFont="1" applyFill="1" applyBorder="1"/>
    <xf numFmtId="187" fontId="2" fillId="8" borderId="5" xfId="1" applyNumberFormat="1" applyFont="1" applyFill="1" applyBorder="1"/>
    <xf numFmtId="187" fontId="4" fillId="8" borderId="3" xfId="1" applyNumberFormat="1" applyFont="1" applyFill="1" applyBorder="1" applyAlignment="1">
      <alignment horizontal="center" vertical="top"/>
    </xf>
    <xf numFmtId="187" fontId="4" fillId="8" borderId="4" xfId="1" applyNumberFormat="1" applyFont="1" applyFill="1" applyBorder="1" applyAlignment="1">
      <alignment horizontal="center" vertical="top"/>
    </xf>
    <xf numFmtId="187" fontId="2" fillId="3" borderId="3" xfId="1" applyNumberFormat="1" applyFont="1" applyFill="1" applyBorder="1" applyAlignment="1"/>
    <xf numFmtId="187" fontId="2" fillId="3" borderId="4" xfId="1" applyNumberFormat="1" applyFont="1" applyFill="1" applyBorder="1" applyAlignment="1"/>
    <xf numFmtId="187" fontId="3" fillId="2" borderId="2" xfId="1" applyNumberFormat="1" applyFont="1" applyFill="1" applyBorder="1" applyAlignment="1">
      <alignment horizontal="center" vertical="center"/>
    </xf>
    <xf numFmtId="187" fontId="3" fillId="2" borderId="3" xfId="1" applyNumberFormat="1" applyFont="1" applyFill="1" applyBorder="1" applyAlignment="1">
      <alignment horizontal="center" vertical="center"/>
    </xf>
    <xf numFmtId="187" fontId="3" fillId="2" borderId="4" xfId="1" applyNumberFormat="1" applyFont="1" applyFill="1" applyBorder="1" applyAlignment="1">
      <alignment horizontal="center" vertical="center"/>
    </xf>
    <xf numFmtId="187" fontId="4" fillId="3" borderId="4" xfId="1" applyNumberFormat="1" applyFont="1" applyFill="1" applyBorder="1" applyAlignment="1">
      <alignment horizontal="center" vertical="top"/>
    </xf>
    <xf numFmtId="187" fontId="2" fillId="3" borderId="5" xfId="1" applyNumberFormat="1" applyFont="1" applyFill="1" applyBorder="1" applyAlignment="1"/>
    <xf numFmtId="0" fontId="2" fillId="3" borderId="11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15" fillId="2" borderId="2" xfId="0" applyFont="1" applyFill="1" applyBorder="1" applyAlignment="1">
      <alignment horizontal="center"/>
    </xf>
    <xf numFmtId="187" fontId="15" fillId="2" borderId="2" xfId="1" applyNumberFormat="1" applyFont="1" applyFill="1" applyBorder="1" applyAlignment="1">
      <alignment horizontal="center"/>
    </xf>
    <xf numFmtId="187" fontId="16" fillId="2" borderId="2" xfId="1" applyNumberFormat="1" applyFont="1" applyFill="1" applyBorder="1" applyAlignment="1">
      <alignment horizontal="center"/>
    </xf>
    <xf numFmtId="187" fontId="4" fillId="3" borderId="3" xfId="1" applyNumberFormat="1" applyFont="1" applyFill="1" applyBorder="1" applyAlignment="1"/>
    <xf numFmtId="187" fontId="4" fillId="3" borderId="4" xfId="1" applyNumberFormat="1" applyFont="1" applyFill="1" applyBorder="1" applyAlignment="1"/>
    <xf numFmtId="187" fontId="4" fillId="7" borderId="4" xfId="1" applyNumberFormat="1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/>
    </xf>
    <xf numFmtId="187" fontId="4" fillId="7" borderId="3" xfId="1" applyNumberFormat="1" applyFont="1" applyFill="1" applyBorder="1"/>
    <xf numFmtId="187" fontId="14" fillId="7" borderId="3" xfId="1" applyNumberFormat="1" applyFont="1" applyFill="1" applyBorder="1" applyAlignment="1">
      <alignment horizontal="left"/>
    </xf>
    <xf numFmtId="0" fontId="4" fillId="7" borderId="5" xfId="0" applyFont="1" applyFill="1" applyBorder="1" applyAlignment="1">
      <alignment horizontal="center"/>
    </xf>
    <xf numFmtId="187" fontId="4" fillId="7" borderId="5" xfId="1" applyNumberFormat="1" applyFont="1" applyFill="1" applyBorder="1"/>
    <xf numFmtId="187" fontId="14" fillId="7" borderId="5" xfId="1" applyNumberFormat="1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87" fontId="2" fillId="7" borderId="4" xfId="1" applyNumberFormat="1" applyFont="1" applyFill="1" applyBorder="1"/>
    <xf numFmtId="43" fontId="4" fillId="3" borderId="5" xfId="1" applyFont="1" applyFill="1" applyBorder="1"/>
    <xf numFmtId="0" fontId="17" fillId="3" borderId="4" xfId="0" applyFont="1" applyFill="1" applyBorder="1"/>
    <xf numFmtId="0" fontId="2" fillId="3" borderId="2" xfId="0" applyFont="1" applyFill="1" applyBorder="1" applyAlignment="1">
      <alignment horizontal="center"/>
    </xf>
    <xf numFmtId="187" fontId="19" fillId="3" borderId="2" xfId="0" applyNumberFormat="1" applyFont="1" applyFill="1" applyBorder="1"/>
    <xf numFmtId="187" fontId="2" fillId="8" borderId="3" xfId="1" applyNumberFormat="1" applyFont="1" applyFill="1" applyBorder="1" applyAlignment="1">
      <alignment vertical="top"/>
    </xf>
    <xf numFmtId="187" fontId="2" fillId="8" borderId="4" xfId="1" applyNumberFormat="1" applyFont="1" applyFill="1" applyBorder="1" applyAlignment="1">
      <alignment vertical="top"/>
    </xf>
    <xf numFmtId="187" fontId="4" fillId="7" borderId="3" xfId="1" applyNumberFormat="1" applyFont="1" applyFill="1" applyBorder="1" applyAlignment="1">
      <alignment vertical="top"/>
    </xf>
    <xf numFmtId="187" fontId="4" fillId="7" borderId="5" xfId="1" applyNumberFormat="1" applyFont="1" applyFill="1" applyBorder="1" applyAlignment="1">
      <alignment vertical="top"/>
    </xf>
    <xf numFmtId="0" fontId="18" fillId="3" borderId="0" xfId="0" applyFont="1" applyFill="1"/>
    <xf numFmtId="3" fontId="18" fillId="3" borderId="0" xfId="0" applyNumberFormat="1" applyFont="1" applyFill="1"/>
    <xf numFmtId="188" fontId="18" fillId="3" borderId="0" xfId="1" applyNumberFormat="1" applyFont="1" applyFill="1" applyAlignment="1">
      <alignment horizontal="left"/>
    </xf>
    <xf numFmtId="187" fontId="18" fillId="3" borderId="0" xfId="0" applyNumberFormat="1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2" fontId="19" fillId="3" borderId="0" xfId="0" applyNumberFormat="1" applyFont="1" applyFill="1" applyAlignment="1">
      <alignment horizontal="center"/>
    </xf>
    <xf numFmtId="0" fontId="19" fillId="3" borderId="2" xfId="0" applyFont="1" applyFill="1" applyBorder="1" applyAlignment="1">
      <alignment horizontal="center"/>
    </xf>
    <xf numFmtId="187" fontId="2" fillId="3" borderId="3" xfId="1" applyNumberFormat="1" applyFont="1" applyFill="1" applyBorder="1" applyAlignment="1">
      <alignment vertical="top"/>
    </xf>
    <xf numFmtId="0" fontId="18" fillId="3" borderId="2" xfId="0" applyFont="1" applyFill="1" applyBorder="1"/>
    <xf numFmtId="0" fontId="19" fillId="3" borderId="2" xfId="0" applyFont="1" applyFill="1" applyBorder="1"/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43" fontId="19" fillId="3" borderId="0" xfId="1" applyFont="1" applyFill="1"/>
    <xf numFmtId="0" fontId="19" fillId="7" borderId="0" xfId="0" applyFont="1" applyFill="1" applyAlignment="1">
      <alignment horizontal="center"/>
    </xf>
    <xf numFmtId="43" fontId="19" fillId="7" borderId="0" xfId="0" applyNumberFormat="1" applyFont="1" applyFill="1"/>
    <xf numFmtId="0" fontId="18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1" xfId="0" applyFont="1" applyFill="1" applyBorder="1" applyAlignment="1"/>
    <xf numFmtId="0" fontId="2" fillId="3" borderId="8" xfId="0" applyFont="1" applyFill="1" applyBorder="1" applyAlignment="1"/>
    <xf numFmtId="0" fontId="18" fillId="3" borderId="0" xfId="0" applyFont="1" applyFill="1" applyAlignment="1">
      <alignment vertical="top"/>
    </xf>
    <xf numFmtId="0" fontId="2" fillId="3" borderId="2" xfId="0" applyFont="1" applyFill="1" applyBorder="1" applyAlignment="1">
      <alignment horizontal="left" vertical="top" wrapText="1"/>
    </xf>
    <xf numFmtId="0" fontId="20" fillId="3" borderId="0" xfId="0" applyFont="1" applyFill="1" applyAlignment="1">
      <alignment horizontal="center"/>
    </xf>
    <xf numFmtId="0" fontId="18" fillId="3" borderId="0" xfId="0" applyFont="1" applyFill="1" applyAlignment="1">
      <alignment horizontal="left" vertical="top"/>
    </xf>
    <xf numFmtId="0" fontId="21" fillId="7" borderId="5" xfId="0" applyFont="1" applyFill="1" applyBorder="1"/>
    <xf numFmtId="0" fontId="19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87" fontId="4" fillId="3" borderId="3" xfId="1" applyNumberFormat="1" applyFont="1" applyFill="1" applyBorder="1" applyAlignment="1">
      <alignment vertical="top"/>
    </xf>
    <xf numFmtId="0" fontId="2" fillId="3" borderId="3" xfId="0" applyFont="1" applyFill="1" applyBorder="1" applyAlignment="1">
      <alignment vertical="top" wrapText="1"/>
    </xf>
    <xf numFmtId="0" fontId="18" fillId="3" borderId="3" xfId="0" applyFont="1" applyFill="1" applyBorder="1" applyAlignment="1">
      <alignment horizontal="center" vertical="top"/>
    </xf>
    <xf numFmtId="0" fontId="2" fillId="0" borderId="3" xfId="0" applyFont="1" applyFill="1" applyBorder="1"/>
    <xf numFmtId="187" fontId="14" fillId="7" borderId="3" xfId="1" applyNumberFormat="1" applyFont="1" applyFill="1" applyBorder="1"/>
    <xf numFmtId="187" fontId="14" fillId="7" borderId="5" xfId="1" applyNumberFormat="1" applyFont="1" applyFill="1" applyBorder="1"/>
    <xf numFmtId="187" fontId="4" fillId="7" borderId="4" xfId="1" applyNumberFormat="1" applyFont="1" applyFill="1" applyBorder="1"/>
    <xf numFmtId="0" fontId="4" fillId="7" borderId="4" xfId="0" applyFont="1" applyFill="1" applyBorder="1" applyAlignment="1">
      <alignment horizontal="center"/>
    </xf>
    <xf numFmtId="43" fontId="4" fillId="7" borderId="4" xfId="1" applyFont="1" applyFill="1" applyBorder="1"/>
    <xf numFmtId="43" fontId="4" fillId="7" borderId="5" xfId="1" applyFont="1" applyFill="1" applyBorder="1"/>
    <xf numFmtId="187" fontId="3" fillId="9" borderId="3" xfId="1" applyNumberFormat="1" applyFont="1" applyFill="1" applyBorder="1" applyAlignment="1">
      <alignment horizontal="center" vertical="center"/>
    </xf>
    <xf numFmtId="187" fontId="3" fillId="9" borderId="4" xfId="1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/>
    </xf>
    <xf numFmtId="187" fontId="3" fillId="9" borderId="2" xfId="1" applyNumberFormat="1" applyFont="1" applyFill="1" applyBorder="1" applyAlignment="1">
      <alignment horizontal="center"/>
    </xf>
    <xf numFmtId="43" fontId="4" fillId="7" borderId="3" xfId="1" applyFont="1" applyFill="1" applyBorder="1"/>
    <xf numFmtId="187" fontId="4" fillId="7" borderId="3" xfId="1" applyNumberFormat="1" applyFont="1" applyFill="1" applyBorder="1" applyAlignment="1"/>
    <xf numFmtId="43" fontId="6" fillId="7" borderId="3" xfId="1" applyFont="1" applyFill="1" applyBorder="1" applyAlignment="1">
      <alignment horizontal="left"/>
    </xf>
    <xf numFmtId="187" fontId="4" fillId="7" borderId="5" xfId="1" applyNumberFormat="1" applyFont="1" applyFill="1" applyBorder="1" applyAlignment="1"/>
    <xf numFmtId="43" fontId="6" fillId="7" borderId="5" xfId="1" applyFont="1" applyFill="1" applyBorder="1"/>
    <xf numFmtId="0" fontId="2" fillId="2" borderId="4" xfId="0" applyFont="1" applyFill="1" applyBorder="1"/>
    <xf numFmtId="43" fontId="2" fillId="2" borderId="4" xfId="1" applyFont="1" applyFill="1" applyBorder="1"/>
    <xf numFmtId="187" fontId="3" fillId="2" borderId="11" xfId="1" applyNumberFormat="1" applyFont="1" applyFill="1" applyBorder="1" applyAlignment="1">
      <alignment horizontal="center" vertical="center"/>
    </xf>
    <xf numFmtId="0" fontId="4" fillId="3" borderId="11" xfId="0" applyFont="1" applyFill="1" applyBorder="1"/>
    <xf numFmtId="0" fontId="4" fillId="0" borderId="7" xfId="0" applyFont="1" applyFill="1" applyBorder="1"/>
    <xf numFmtId="0" fontId="2" fillId="6" borderId="4" xfId="0" applyFont="1" applyFill="1" applyBorder="1"/>
    <xf numFmtId="0" fontId="2" fillId="6" borderId="14" xfId="0" applyFont="1" applyFill="1" applyBorder="1"/>
    <xf numFmtId="0" fontId="2" fillId="3" borderId="4" xfId="0" applyFont="1" applyFill="1" applyBorder="1"/>
    <xf numFmtId="0" fontId="2" fillId="9" borderId="4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187" fontId="2" fillId="8" borderId="3" xfId="1" applyNumberFormat="1" applyFont="1" applyFill="1" applyBorder="1" applyAlignment="1">
      <alignment horizontal="center" vertical="top"/>
    </xf>
    <xf numFmtId="187" fontId="2" fillId="8" borderId="4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187" fontId="3" fillId="2" borderId="2" xfId="1" applyNumberFormat="1" applyFont="1" applyFill="1" applyBorder="1" applyAlignment="1">
      <alignment horizontal="center" vertical="center"/>
    </xf>
    <xf numFmtId="187" fontId="3" fillId="2" borderId="2" xfId="1" applyNumberFormat="1" applyFont="1" applyFill="1" applyBorder="1" applyAlignment="1">
      <alignment horizontal="center" vertical="center" wrapText="1"/>
    </xf>
    <xf numFmtId="187" fontId="3" fillId="2" borderId="3" xfId="1" applyNumberFormat="1" applyFont="1" applyFill="1" applyBorder="1" applyAlignment="1">
      <alignment horizontal="center" vertical="center" wrapText="1"/>
    </xf>
    <xf numFmtId="187" fontId="3" fillId="2" borderId="4" xfId="1" applyNumberFormat="1" applyFont="1" applyFill="1" applyBorder="1" applyAlignment="1">
      <alignment horizontal="center" vertical="center" wrapText="1"/>
    </xf>
    <xf numFmtId="187" fontId="3" fillId="2" borderId="3" xfId="1" applyNumberFormat="1" applyFont="1" applyFill="1" applyBorder="1" applyAlignment="1">
      <alignment horizontal="center" vertical="center"/>
    </xf>
    <xf numFmtId="187" fontId="3" fillId="2" borderId="4" xfId="1" applyNumberFormat="1" applyFont="1" applyFill="1" applyBorder="1" applyAlignment="1">
      <alignment horizontal="center" vertical="center"/>
    </xf>
    <xf numFmtId="187" fontId="2" fillId="3" borderId="3" xfId="1" applyNumberFormat="1" applyFont="1" applyFill="1" applyBorder="1" applyAlignment="1">
      <alignment horizontal="center" vertical="top"/>
    </xf>
    <xf numFmtId="187" fontId="2" fillId="3" borderId="5" xfId="1" applyNumberFormat="1" applyFont="1" applyFill="1" applyBorder="1" applyAlignment="1">
      <alignment horizontal="center" vertical="top"/>
    </xf>
    <xf numFmtId="187" fontId="2" fillId="3" borderId="4" xfId="1" applyNumberFormat="1" applyFont="1" applyFill="1" applyBorder="1" applyAlignment="1">
      <alignment horizontal="center" vertical="top"/>
    </xf>
    <xf numFmtId="187" fontId="4" fillId="3" borderId="3" xfId="1" applyNumberFormat="1" applyFont="1" applyFill="1" applyBorder="1" applyAlignment="1">
      <alignment horizontal="center" vertical="top"/>
    </xf>
    <xf numFmtId="187" fontId="4" fillId="3" borderId="5" xfId="1" applyNumberFormat="1" applyFont="1" applyFill="1" applyBorder="1" applyAlignment="1">
      <alignment horizontal="center" vertical="top"/>
    </xf>
    <xf numFmtId="187" fontId="4" fillId="3" borderId="4" xfId="1" applyNumberFormat="1" applyFont="1" applyFill="1" applyBorder="1" applyAlignment="1">
      <alignment horizontal="center" vertical="top"/>
    </xf>
    <xf numFmtId="187" fontId="4" fillId="7" borderId="3" xfId="1" applyNumberFormat="1" applyFont="1" applyFill="1" applyBorder="1" applyAlignment="1">
      <alignment horizontal="center" vertical="top"/>
    </xf>
    <xf numFmtId="187" fontId="4" fillId="7" borderId="5" xfId="1" applyNumberFormat="1" applyFont="1" applyFill="1" applyBorder="1" applyAlignment="1">
      <alignment horizontal="center" vertical="top"/>
    </xf>
    <xf numFmtId="187" fontId="4" fillId="8" borderId="3" xfId="1" applyNumberFormat="1" applyFont="1" applyFill="1" applyBorder="1" applyAlignment="1">
      <alignment horizontal="center" vertical="top"/>
    </xf>
    <xf numFmtId="187" fontId="4" fillId="8" borderId="4" xfId="1" applyNumberFormat="1" applyFont="1" applyFill="1" applyBorder="1" applyAlignment="1">
      <alignment horizontal="center" vertical="top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43" fontId="2" fillId="7" borderId="5" xfId="1" applyFont="1" applyFill="1" applyBorder="1" applyAlignment="1">
      <alignment horizontal="center" vertical="center"/>
    </xf>
    <xf numFmtId="43" fontId="2" fillId="7" borderId="4" xfId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/>
    </xf>
    <xf numFmtId="43" fontId="2" fillId="7" borderId="3" xfId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43" fontId="2" fillId="8" borderId="3" xfId="1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43" fontId="3" fillId="6" borderId="2" xfId="1" applyFont="1" applyFill="1" applyBorder="1" applyAlignment="1">
      <alignment horizontal="center" vertical="center"/>
    </xf>
    <xf numFmtId="43" fontId="3" fillId="6" borderId="3" xfId="1" applyFont="1" applyFill="1" applyBorder="1" applyAlignment="1">
      <alignment horizontal="center" vertical="center"/>
    </xf>
    <xf numFmtId="187" fontId="4" fillId="7" borderId="4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187" fontId="3" fillId="6" borderId="2" xfId="1" applyNumberFormat="1" applyFont="1" applyFill="1" applyBorder="1" applyAlignment="1">
      <alignment horizontal="center" vertical="center"/>
    </xf>
    <xf numFmtId="187" fontId="3" fillId="6" borderId="2" xfId="1" applyNumberFormat="1" applyFont="1" applyFill="1" applyBorder="1" applyAlignment="1">
      <alignment horizontal="center" vertical="center" wrapText="1"/>
    </xf>
    <xf numFmtId="187" fontId="3" fillId="6" borderId="3" xfId="1" applyNumberFormat="1" applyFont="1" applyFill="1" applyBorder="1" applyAlignment="1">
      <alignment horizontal="center" vertical="center" wrapText="1"/>
    </xf>
    <xf numFmtId="187" fontId="3" fillId="6" borderId="4" xfId="1" applyNumberFormat="1" applyFont="1" applyFill="1" applyBorder="1" applyAlignment="1">
      <alignment horizontal="center" vertical="center" wrapText="1"/>
    </xf>
    <xf numFmtId="187" fontId="3" fillId="6" borderId="3" xfId="1" applyNumberFormat="1" applyFont="1" applyFill="1" applyBorder="1" applyAlignment="1">
      <alignment horizontal="center" vertical="center"/>
    </xf>
    <xf numFmtId="187" fontId="3" fillId="6" borderId="4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43" fontId="3" fillId="9" borderId="2" xfId="1" applyFont="1" applyFill="1" applyBorder="1" applyAlignment="1">
      <alignment horizontal="center" vertical="center"/>
    </xf>
    <xf numFmtId="43" fontId="3" fillId="9" borderId="3" xfId="1" applyFont="1" applyFill="1" applyBorder="1" applyAlignment="1">
      <alignment horizontal="center" vertical="center"/>
    </xf>
    <xf numFmtId="187" fontId="3" fillId="9" borderId="3" xfId="1" applyNumberFormat="1" applyFont="1" applyFill="1" applyBorder="1" applyAlignment="1">
      <alignment horizontal="center" vertical="center"/>
    </xf>
    <xf numFmtId="187" fontId="3" fillId="9" borderId="4" xfId="1" applyNumberFormat="1" applyFont="1" applyFill="1" applyBorder="1" applyAlignment="1">
      <alignment horizontal="center" vertical="center"/>
    </xf>
    <xf numFmtId="187" fontId="3" fillId="9" borderId="2" xfId="1" applyNumberFormat="1" applyFont="1" applyFill="1" applyBorder="1" applyAlignment="1">
      <alignment horizontal="center" vertical="center"/>
    </xf>
    <xf numFmtId="187" fontId="3" fillId="9" borderId="3" xfId="1" applyNumberFormat="1" applyFont="1" applyFill="1" applyBorder="1" applyAlignment="1">
      <alignment horizontal="center" vertical="center" wrapText="1"/>
    </xf>
    <xf numFmtId="187" fontId="3" fillId="9" borderId="4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19" fillId="3" borderId="2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SAPBEXaggItem" xfId="4" xr:uid="{00000000-0005-0000-0000-000000000000}"/>
    <cellStyle name="SAPBEXchaText 2" xfId="3" xr:uid="{00000000-0005-0000-0000-000001000000}"/>
    <cellStyle name="SAPBEXstdItem" xfId="5" xr:uid="{00000000-0005-0000-0000-000002000000}"/>
    <cellStyle name="จุลภาค 2" xfId="2" xr:uid="{00000000-0005-0000-0000-000004000000}"/>
  </cellStyles>
  <dxfs count="0"/>
  <tableStyles count="0" defaultTableStyle="TableStyleMedium2" defaultPivotStyle="PivotStyleLight16"/>
  <colors>
    <mruColors>
      <color rgb="FFFF474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579442</xdr:colOff>
      <xdr:row>23</xdr:row>
      <xdr:rowOff>47626</xdr:rowOff>
    </xdr:from>
    <xdr:to>
      <xdr:col>6</xdr:col>
      <xdr:colOff>814392</xdr:colOff>
      <xdr:row>23</xdr:row>
      <xdr:rowOff>238126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97582C45-299D-4080-9E55-1CA8DBADAC90}"/>
            </a:ext>
          </a:extLst>
        </xdr:cNvPr>
        <xdr:cNvSpPr/>
      </xdr:nvSpPr>
      <xdr:spPr>
        <a:xfrm>
          <a:off x="7218367" y="5800726"/>
          <a:ext cx="234950" cy="190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579437</xdr:colOff>
      <xdr:row>22</xdr:row>
      <xdr:rowOff>63500</xdr:rowOff>
    </xdr:from>
    <xdr:to>
      <xdr:col>6</xdr:col>
      <xdr:colOff>814387</xdr:colOff>
      <xdr:row>22</xdr:row>
      <xdr:rowOff>254000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4178D099-A66E-4E67-A365-0024ACD7BD63}"/>
            </a:ext>
          </a:extLst>
        </xdr:cNvPr>
        <xdr:cNvSpPr/>
      </xdr:nvSpPr>
      <xdr:spPr>
        <a:xfrm>
          <a:off x="7218362" y="5540375"/>
          <a:ext cx="234950" cy="190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579442</xdr:colOff>
      <xdr:row>24</xdr:row>
      <xdr:rowOff>39687</xdr:rowOff>
    </xdr:from>
    <xdr:to>
      <xdr:col>6</xdr:col>
      <xdr:colOff>814392</xdr:colOff>
      <xdr:row>24</xdr:row>
      <xdr:rowOff>230187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A83DF42C-8890-46E4-A63A-88CE3A21EF43}"/>
            </a:ext>
          </a:extLst>
        </xdr:cNvPr>
        <xdr:cNvSpPr/>
      </xdr:nvSpPr>
      <xdr:spPr>
        <a:xfrm>
          <a:off x="7218367" y="6069012"/>
          <a:ext cx="234950" cy="1905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579437</xdr:colOff>
      <xdr:row>22</xdr:row>
      <xdr:rowOff>63500</xdr:rowOff>
    </xdr:from>
    <xdr:to>
      <xdr:col>6</xdr:col>
      <xdr:colOff>814387</xdr:colOff>
      <xdr:row>22</xdr:row>
      <xdr:rowOff>254000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F64A340C-79ED-4DD1-843A-0356162436F4}"/>
            </a:ext>
          </a:extLst>
        </xdr:cNvPr>
        <xdr:cNvSpPr/>
      </xdr:nvSpPr>
      <xdr:spPr>
        <a:xfrm>
          <a:off x="7218362" y="5540375"/>
          <a:ext cx="234950" cy="190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579442</xdr:colOff>
      <xdr:row>32</xdr:row>
      <xdr:rowOff>47626</xdr:rowOff>
    </xdr:from>
    <xdr:to>
      <xdr:col>6</xdr:col>
      <xdr:colOff>814392</xdr:colOff>
      <xdr:row>32</xdr:row>
      <xdr:rowOff>238126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A80C74CC-B8DF-4C11-8910-86078BDFBA92}"/>
            </a:ext>
          </a:extLst>
        </xdr:cNvPr>
        <xdr:cNvSpPr/>
      </xdr:nvSpPr>
      <xdr:spPr>
        <a:xfrm>
          <a:off x="7231067" y="5802314"/>
          <a:ext cx="234950" cy="190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579437</xdr:colOff>
      <xdr:row>31</xdr:row>
      <xdr:rowOff>63500</xdr:rowOff>
    </xdr:from>
    <xdr:to>
      <xdr:col>6</xdr:col>
      <xdr:colOff>814387</xdr:colOff>
      <xdr:row>31</xdr:row>
      <xdr:rowOff>254000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C90B74FD-7DBE-43A8-8D57-F011BA3258C0}"/>
            </a:ext>
          </a:extLst>
        </xdr:cNvPr>
        <xdr:cNvSpPr/>
      </xdr:nvSpPr>
      <xdr:spPr>
        <a:xfrm>
          <a:off x="8691562" y="5818188"/>
          <a:ext cx="234950" cy="190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579442</xdr:colOff>
      <xdr:row>33</xdr:row>
      <xdr:rowOff>39687</xdr:rowOff>
    </xdr:from>
    <xdr:to>
      <xdr:col>6</xdr:col>
      <xdr:colOff>814392</xdr:colOff>
      <xdr:row>33</xdr:row>
      <xdr:rowOff>230187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D845945B-79C0-46B5-9AF2-64B78A59D047}"/>
            </a:ext>
          </a:extLst>
        </xdr:cNvPr>
        <xdr:cNvSpPr/>
      </xdr:nvSpPr>
      <xdr:spPr>
        <a:xfrm>
          <a:off x="8780467" y="6069012"/>
          <a:ext cx="234950" cy="1905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579437</xdr:colOff>
      <xdr:row>31</xdr:row>
      <xdr:rowOff>63500</xdr:rowOff>
    </xdr:from>
    <xdr:to>
      <xdr:col>6</xdr:col>
      <xdr:colOff>814387</xdr:colOff>
      <xdr:row>31</xdr:row>
      <xdr:rowOff>254000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4E334E31-8A68-4514-8EDE-C6D69B213E0E}"/>
            </a:ext>
          </a:extLst>
        </xdr:cNvPr>
        <xdr:cNvSpPr/>
      </xdr:nvSpPr>
      <xdr:spPr>
        <a:xfrm>
          <a:off x="8780462" y="5540375"/>
          <a:ext cx="234950" cy="190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579442</xdr:colOff>
      <xdr:row>19</xdr:row>
      <xdr:rowOff>47626</xdr:rowOff>
    </xdr:from>
    <xdr:to>
      <xdr:col>6</xdr:col>
      <xdr:colOff>814392</xdr:colOff>
      <xdr:row>19</xdr:row>
      <xdr:rowOff>238126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70334644-A027-43BE-B7CD-1E4DC038EE6C}"/>
            </a:ext>
          </a:extLst>
        </xdr:cNvPr>
        <xdr:cNvSpPr/>
      </xdr:nvSpPr>
      <xdr:spPr>
        <a:xfrm>
          <a:off x="7218367" y="5800726"/>
          <a:ext cx="234950" cy="190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579437</xdr:colOff>
      <xdr:row>18</xdr:row>
      <xdr:rowOff>63500</xdr:rowOff>
    </xdr:from>
    <xdr:to>
      <xdr:col>6</xdr:col>
      <xdr:colOff>814387</xdr:colOff>
      <xdr:row>18</xdr:row>
      <xdr:rowOff>254000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FACDAD14-4359-46F4-BF15-B8E3BDB21ECD}"/>
            </a:ext>
          </a:extLst>
        </xdr:cNvPr>
        <xdr:cNvSpPr/>
      </xdr:nvSpPr>
      <xdr:spPr>
        <a:xfrm>
          <a:off x="7218362" y="5540375"/>
          <a:ext cx="234950" cy="190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579442</xdr:colOff>
      <xdr:row>20</xdr:row>
      <xdr:rowOff>39687</xdr:rowOff>
    </xdr:from>
    <xdr:to>
      <xdr:col>6</xdr:col>
      <xdr:colOff>814392</xdr:colOff>
      <xdr:row>20</xdr:row>
      <xdr:rowOff>230187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58238F47-FAD9-47E0-AD26-377A83B91250}"/>
            </a:ext>
          </a:extLst>
        </xdr:cNvPr>
        <xdr:cNvSpPr/>
      </xdr:nvSpPr>
      <xdr:spPr>
        <a:xfrm>
          <a:off x="7218367" y="6069012"/>
          <a:ext cx="234950" cy="1905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579437</xdr:colOff>
      <xdr:row>18</xdr:row>
      <xdr:rowOff>63500</xdr:rowOff>
    </xdr:from>
    <xdr:to>
      <xdr:col>6</xdr:col>
      <xdr:colOff>814387</xdr:colOff>
      <xdr:row>18</xdr:row>
      <xdr:rowOff>254000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B28B2992-592A-4F0F-B3AA-F0B8A2C6CBF3}"/>
            </a:ext>
          </a:extLst>
        </xdr:cNvPr>
        <xdr:cNvSpPr/>
      </xdr:nvSpPr>
      <xdr:spPr>
        <a:xfrm>
          <a:off x="7218362" y="5540375"/>
          <a:ext cx="234950" cy="190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25"/>
  <sheetViews>
    <sheetView tabSelected="1" topLeftCell="B1" zoomScaleNormal="100" zoomScaleSheetLayoutView="100" zoomScalePageLayoutView="70" workbookViewId="0">
      <selection activeCell="M1" sqref="M1"/>
    </sheetView>
  </sheetViews>
  <sheetFormatPr defaultColWidth="9" defaultRowHeight="21.75" x14ac:dyDescent="0.5"/>
  <cols>
    <col min="1" max="1" width="2.875" style="2" bestFit="1" customWidth="1"/>
    <col min="2" max="2" width="39" style="1" customWidth="1"/>
    <col min="3" max="3" width="11.25" style="5" customWidth="1"/>
    <col min="4" max="4" width="13.125" style="5" bestFit="1" customWidth="1"/>
    <col min="5" max="5" width="13.25" style="5" customWidth="1"/>
    <col min="6" max="6" width="9.375" style="2" bestFit="1" customWidth="1"/>
    <col min="7" max="7" width="18.75" style="8" customWidth="1"/>
    <col min="8" max="8" width="35" style="8" hidden="1" customWidth="1"/>
    <col min="9" max="9" width="36.625" style="8" customWidth="1"/>
    <col min="10" max="10" width="17.625" style="8" hidden="1" customWidth="1"/>
    <col min="11" max="11" width="9" style="1"/>
    <col min="12" max="12" width="11.75" style="9" bestFit="1" customWidth="1"/>
    <col min="13" max="13" width="9.625" style="1" bestFit="1" customWidth="1"/>
    <col min="14" max="16384" width="9" style="1"/>
  </cols>
  <sheetData>
    <row r="1" spans="1:13" s="10" customFormat="1" ht="27.75" customHeight="1" x14ac:dyDescent="0.7">
      <c r="A1" s="187" t="s">
        <v>42</v>
      </c>
      <c r="B1" s="187"/>
      <c r="C1" s="187"/>
      <c r="D1" s="187"/>
      <c r="E1" s="187"/>
      <c r="F1" s="187"/>
      <c r="G1" s="187"/>
      <c r="H1" s="187"/>
      <c r="I1" s="187"/>
      <c r="J1" s="187"/>
      <c r="L1" s="11"/>
    </row>
    <row r="2" spans="1:13" s="10" customFormat="1" ht="18" customHeight="1" x14ac:dyDescent="0.7">
      <c r="A2" s="182" t="s">
        <v>147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2" customFormat="1" x14ac:dyDescent="0.5">
      <c r="A3" s="183" t="s">
        <v>0</v>
      </c>
      <c r="B3" s="183" t="s">
        <v>1</v>
      </c>
      <c r="C3" s="188" t="s">
        <v>2</v>
      </c>
      <c r="D3" s="190" t="s">
        <v>38</v>
      </c>
      <c r="E3" s="87" t="s">
        <v>40</v>
      </c>
      <c r="F3" s="183" t="s">
        <v>3</v>
      </c>
      <c r="G3" s="189" t="s">
        <v>8</v>
      </c>
      <c r="H3" s="17"/>
      <c r="I3" s="192" t="s">
        <v>41</v>
      </c>
      <c r="J3" s="188" t="s">
        <v>11</v>
      </c>
      <c r="K3" s="183" t="s">
        <v>153</v>
      </c>
      <c r="L3" s="184" t="s">
        <v>154</v>
      </c>
      <c r="M3" s="183" t="s">
        <v>155</v>
      </c>
    </row>
    <row r="4" spans="1:13" s="2" customFormat="1" x14ac:dyDescent="0.5">
      <c r="A4" s="183"/>
      <c r="B4" s="183"/>
      <c r="C4" s="188"/>
      <c r="D4" s="191"/>
      <c r="E4" s="88" t="s">
        <v>39</v>
      </c>
      <c r="F4" s="183"/>
      <c r="G4" s="189"/>
      <c r="H4" s="86" t="s">
        <v>25</v>
      </c>
      <c r="I4" s="193"/>
      <c r="J4" s="188"/>
      <c r="K4" s="183"/>
      <c r="L4" s="184"/>
      <c r="M4" s="183"/>
    </row>
    <row r="5" spans="1:13" s="2" customFormat="1" x14ac:dyDescent="0.5">
      <c r="A5" s="24">
        <v>1</v>
      </c>
      <c r="B5" s="31" t="s">
        <v>43</v>
      </c>
      <c r="C5" s="25">
        <v>6500000</v>
      </c>
      <c r="D5" s="84">
        <v>6390000</v>
      </c>
      <c r="E5" s="197">
        <f>C5-D5</f>
        <v>110000</v>
      </c>
      <c r="F5" s="24" t="s">
        <v>4</v>
      </c>
      <c r="G5" s="28" t="s">
        <v>9</v>
      </c>
      <c r="H5" s="18" t="s">
        <v>17</v>
      </c>
      <c r="I5" s="32" t="s">
        <v>94</v>
      </c>
      <c r="J5" s="23"/>
      <c r="K5" s="176" t="s">
        <v>156</v>
      </c>
      <c r="L5" s="179" t="s">
        <v>156</v>
      </c>
      <c r="M5" s="176" t="s">
        <v>156</v>
      </c>
    </row>
    <row r="6" spans="1:13" s="2" customFormat="1" x14ac:dyDescent="0.5">
      <c r="A6" s="21"/>
      <c r="B6" s="33"/>
      <c r="C6" s="22"/>
      <c r="D6" s="85"/>
      <c r="E6" s="199"/>
      <c r="F6" s="21"/>
      <c r="G6" s="29"/>
      <c r="H6" s="20" t="s">
        <v>26</v>
      </c>
      <c r="I6" s="109" t="s">
        <v>106</v>
      </c>
      <c r="J6" s="23"/>
      <c r="K6" s="178"/>
      <c r="L6" s="181"/>
      <c r="M6" s="178"/>
    </row>
    <row r="7" spans="1:13" s="2" customFormat="1" x14ac:dyDescent="0.5">
      <c r="A7" s="100">
        <v>2</v>
      </c>
      <c r="B7" s="59" t="s">
        <v>44</v>
      </c>
      <c r="C7" s="101">
        <v>14263100</v>
      </c>
      <c r="D7" s="101">
        <v>14000000</v>
      </c>
      <c r="E7" s="200">
        <f>C7-D7</f>
        <v>263100</v>
      </c>
      <c r="F7" s="100" t="s">
        <v>4</v>
      </c>
      <c r="G7" s="102" t="s">
        <v>9</v>
      </c>
      <c r="H7" s="59" t="s">
        <v>16</v>
      </c>
      <c r="I7" s="73" t="s">
        <v>105</v>
      </c>
      <c r="J7" s="23"/>
      <c r="K7" s="176" t="s">
        <v>156</v>
      </c>
      <c r="L7" s="179" t="s">
        <v>156</v>
      </c>
      <c r="M7" s="176" t="s">
        <v>156</v>
      </c>
    </row>
    <row r="8" spans="1:13" s="2" customFormat="1" x14ac:dyDescent="0.5">
      <c r="A8" s="103"/>
      <c r="B8" s="68"/>
      <c r="C8" s="104"/>
      <c r="D8" s="104"/>
      <c r="E8" s="201"/>
      <c r="F8" s="103"/>
      <c r="G8" s="105"/>
      <c r="H8" s="68"/>
      <c r="I8" s="68" t="s">
        <v>95</v>
      </c>
      <c r="J8" s="23"/>
      <c r="K8" s="177"/>
      <c r="L8" s="180"/>
      <c r="M8" s="177"/>
    </row>
    <row r="9" spans="1:13" s="2" customFormat="1" x14ac:dyDescent="0.5">
      <c r="A9" s="103"/>
      <c r="B9" s="68"/>
      <c r="C9" s="104"/>
      <c r="D9" s="104"/>
      <c r="E9" s="201"/>
      <c r="F9" s="103"/>
      <c r="G9" s="105"/>
      <c r="H9" s="68"/>
      <c r="I9" s="68" t="s">
        <v>96</v>
      </c>
      <c r="J9" s="23"/>
      <c r="K9" s="177"/>
      <c r="L9" s="180"/>
      <c r="M9" s="177"/>
    </row>
    <row r="10" spans="1:13" s="2" customFormat="1" x14ac:dyDescent="0.5">
      <c r="A10" s="103"/>
      <c r="B10" s="68"/>
      <c r="C10" s="104"/>
      <c r="D10" s="104"/>
      <c r="E10" s="201"/>
      <c r="F10" s="103"/>
      <c r="G10" s="105"/>
      <c r="H10" s="68"/>
      <c r="I10" s="68" t="s">
        <v>97</v>
      </c>
      <c r="J10" s="23"/>
      <c r="K10" s="178"/>
      <c r="L10" s="181"/>
      <c r="M10" s="178"/>
    </row>
    <row r="11" spans="1:13" s="2" customFormat="1" x14ac:dyDescent="0.5">
      <c r="A11" s="100">
        <v>3</v>
      </c>
      <c r="B11" s="56" t="s">
        <v>45</v>
      </c>
      <c r="C11" s="57">
        <v>756000</v>
      </c>
      <c r="D11" s="163">
        <v>579000</v>
      </c>
      <c r="E11" s="200">
        <f>C11-D11</f>
        <v>177000</v>
      </c>
      <c r="F11" s="55" t="s">
        <v>4</v>
      </c>
      <c r="G11" s="164" t="s">
        <v>47</v>
      </c>
      <c r="H11" s="59"/>
      <c r="I11" s="59" t="s">
        <v>148</v>
      </c>
      <c r="J11" s="23"/>
      <c r="K11" s="176" t="s">
        <v>156</v>
      </c>
      <c r="L11" s="179" t="s">
        <v>156</v>
      </c>
      <c r="M11" s="176" t="s">
        <v>156</v>
      </c>
    </row>
    <row r="12" spans="1:13" s="2" customFormat="1" x14ac:dyDescent="0.5">
      <c r="A12" s="103"/>
      <c r="B12" s="62" t="s">
        <v>46</v>
      </c>
      <c r="C12" s="63"/>
      <c r="D12" s="165"/>
      <c r="E12" s="201"/>
      <c r="F12" s="61"/>
      <c r="G12" s="166" t="s">
        <v>48</v>
      </c>
      <c r="H12" s="68"/>
      <c r="I12" s="68"/>
      <c r="J12" s="23"/>
      <c r="K12" s="178"/>
      <c r="L12" s="181"/>
      <c r="M12" s="178"/>
    </row>
    <row r="13" spans="1:13" s="3" customFormat="1" x14ac:dyDescent="0.5">
      <c r="A13" s="45">
        <v>4</v>
      </c>
      <c r="B13" s="69" t="s">
        <v>45</v>
      </c>
      <c r="C13" s="46">
        <v>57200</v>
      </c>
      <c r="D13" s="185">
        <v>55800</v>
      </c>
      <c r="E13" s="202">
        <f>C13-D13</f>
        <v>1400</v>
      </c>
      <c r="F13" s="45" t="s">
        <v>5</v>
      </c>
      <c r="G13" s="47" t="s">
        <v>68</v>
      </c>
      <c r="H13" s="48" t="s">
        <v>36</v>
      </c>
      <c r="I13" s="48" t="s">
        <v>76</v>
      </c>
      <c r="J13" s="18"/>
      <c r="K13" s="176" t="s">
        <v>156</v>
      </c>
      <c r="L13" s="179" t="s">
        <v>156</v>
      </c>
      <c r="M13" s="176" t="s">
        <v>156</v>
      </c>
    </row>
    <row r="14" spans="1:13" s="3" customFormat="1" x14ac:dyDescent="0.5">
      <c r="A14" s="50"/>
      <c r="B14" s="71" t="s">
        <v>107</v>
      </c>
      <c r="C14" s="51"/>
      <c r="D14" s="186"/>
      <c r="E14" s="203"/>
      <c r="F14" s="50"/>
      <c r="G14" s="52"/>
      <c r="H14" s="53" t="s">
        <v>37</v>
      </c>
      <c r="I14" s="53"/>
      <c r="J14" s="19"/>
      <c r="K14" s="178"/>
      <c r="L14" s="181"/>
      <c r="M14" s="178"/>
    </row>
    <row r="15" spans="1:13" s="3" customFormat="1" x14ac:dyDescent="0.5">
      <c r="A15" s="21">
        <v>5</v>
      </c>
      <c r="B15" s="91" t="s">
        <v>60</v>
      </c>
      <c r="C15" s="25">
        <v>18766300</v>
      </c>
      <c r="D15" s="84">
        <v>18484000</v>
      </c>
      <c r="E15" s="194">
        <f>C15-D15</f>
        <v>282300</v>
      </c>
      <c r="F15" s="24" t="s">
        <v>4</v>
      </c>
      <c r="G15" s="28" t="s">
        <v>10</v>
      </c>
      <c r="H15" s="32"/>
      <c r="I15" s="20" t="s">
        <v>138</v>
      </c>
      <c r="J15" s="20"/>
      <c r="K15" s="176" t="s">
        <v>156</v>
      </c>
      <c r="L15" s="179" t="s">
        <v>156</v>
      </c>
      <c r="M15" s="176" t="s">
        <v>156</v>
      </c>
    </row>
    <row r="16" spans="1:13" s="3" customFormat="1" x14ac:dyDescent="0.5">
      <c r="A16" s="21"/>
      <c r="B16" s="92" t="s">
        <v>64</v>
      </c>
      <c r="C16" s="22"/>
      <c r="D16" s="90"/>
      <c r="E16" s="195"/>
      <c r="F16" s="21"/>
      <c r="G16" s="29"/>
      <c r="H16" s="20"/>
      <c r="I16" s="20" t="s">
        <v>93</v>
      </c>
      <c r="J16" s="20"/>
      <c r="K16" s="177"/>
      <c r="L16" s="180"/>
      <c r="M16" s="177"/>
    </row>
    <row r="17" spans="1:13" s="3" customFormat="1" x14ac:dyDescent="0.5">
      <c r="A17" s="21"/>
      <c r="B17" s="93" t="s">
        <v>66</v>
      </c>
      <c r="C17" s="27"/>
      <c r="D17" s="85"/>
      <c r="E17" s="196"/>
      <c r="F17" s="26"/>
      <c r="G17" s="30"/>
      <c r="H17" s="19"/>
      <c r="I17" s="19"/>
      <c r="J17" s="20"/>
      <c r="K17" s="178"/>
      <c r="L17" s="181"/>
      <c r="M17" s="178"/>
    </row>
    <row r="18" spans="1:13" s="3" customFormat="1" x14ac:dyDescent="0.5">
      <c r="A18" s="24">
        <v>6</v>
      </c>
      <c r="B18" s="92" t="s">
        <v>61</v>
      </c>
      <c r="C18" s="44">
        <v>41590000</v>
      </c>
      <c r="D18" s="84">
        <v>41200000</v>
      </c>
      <c r="E18" s="197">
        <f>C18-D18</f>
        <v>390000</v>
      </c>
      <c r="F18" s="21" t="s">
        <v>4</v>
      </c>
      <c r="G18" s="29" t="s">
        <v>62</v>
      </c>
      <c r="H18" s="20" t="s">
        <v>27</v>
      </c>
      <c r="I18" s="20" t="s">
        <v>94</v>
      </c>
      <c r="J18" s="15" t="s">
        <v>33</v>
      </c>
      <c r="K18" s="176" t="s">
        <v>156</v>
      </c>
      <c r="L18" s="179" t="s">
        <v>156</v>
      </c>
      <c r="M18" s="176" t="s">
        <v>156</v>
      </c>
    </row>
    <row r="19" spans="1:13" s="3" customFormat="1" x14ac:dyDescent="0.5">
      <c r="A19" s="21"/>
      <c r="B19" s="92" t="s">
        <v>65</v>
      </c>
      <c r="C19" s="22"/>
      <c r="D19" s="90"/>
      <c r="E19" s="198"/>
      <c r="F19" s="21"/>
      <c r="G19" s="29"/>
      <c r="H19" s="20" t="s">
        <v>28</v>
      </c>
      <c r="I19" s="20" t="s">
        <v>139</v>
      </c>
      <c r="J19" s="16">
        <v>23151</v>
      </c>
      <c r="K19" s="177"/>
      <c r="L19" s="180"/>
      <c r="M19" s="177"/>
    </row>
    <row r="20" spans="1:13" s="3" customFormat="1" x14ac:dyDescent="0.5">
      <c r="A20" s="26"/>
      <c r="B20" s="93"/>
      <c r="C20" s="27"/>
      <c r="D20" s="75"/>
      <c r="E20" s="89"/>
      <c r="F20" s="26"/>
      <c r="G20" s="30"/>
      <c r="H20" s="19"/>
      <c r="I20" s="19"/>
      <c r="J20" s="16"/>
      <c r="K20" s="178"/>
      <c r="L20" s="181"/>
      <c r="M20" s="178"/>
    </row>
    <row r="21" spans="1:13" x14ac:dyDescent="0.5">
      <c r="A21" s="94"/>
      <c r="B21" s="94" t="s">
        <v>6</v>
      </c>
      <c r="C21" s="95">
        <f>SUM(C5:C19)</f>
        <v>81932600</v>
      </c>
      <c r="D21" s="95">
        <f>SUM(D5:D14)</f>
        <v>21024800</v>
      </c>
      <c r="E21" s="95">
        <f>SUM(E5:E19)</f>
        <v>1223800</v>
      </c>
      <c r="F21" s="94"/>
      <c r="G21" s="96"/>
      <c r="H21" s="94"/>
      <c r="I21" s="94"/>
      <c r="J21" s="94"/>
      <c r="K21" s="167"/>
      <c r="L21" s="168"/>
      <c r="M21" s="167"/>
    </row>
    <row r="23" spans="1:13" x14ac:dyDescent="0.5">
      <c r="D23" s="5" t="s">
        <v>74</v>
      </c>
      <c r="F23" s="64" t="s">
        <v>11</v>
      </c>
      <c r="G23" s="65" t="s">
        <v>80</v>
      </c>
    </row>
    <row r="24" spans="1:13" x14ac:dyDescent="0.5">
      <c r="G24" s="65" t="s">
        <v>81</v>
      </c>
    </row>
    <row r="25" spans="1:13" x14ac:dyDescent="0.5">
      <c r="G25" s="65" t="s">
        <v>82</v>
      </c>
    </row>
  </sheetData>
  <mergeCells count="38">
    <mergeCell ref="E15:E17"/>
    <mergeCell ref="E18:E19"/>
    <mergeCell ref="E5:E6"/>
    <mergeCell ref="E7:E10"/>
    <mergeCell ref="E11:E12"/>
    <mergeCell ref="E13:E14"/>
    <mergeCell ref="D13:D14"/>
    <mergeCell ref="A1:J1"/>
    <mergeCell ref="A3:A4"/>
    <mergeCell ref="B3:B4"/>
    <mergeCell ref="C3:C4"/>
    <mergeCell ref="F3:F4"/>
    <mergeCell ref="G3:G4"/>
    <mergeCell ref="J3:J4"/>
    <mergeCell ref="D3:D4"/>
    <mergeCell ref="I3:I4"/>
    <mergeCell ref="K3:K4"/>
    <mergeCell ref="L3:L4"/>
    <mergeCell ref="M3:M4"/>
    <mergeCell ref="K5:K6"/>
    <mergeCell ref="L5:L6"/>
    <mergeCell ref="M5:M6"/>
    <mergeCell ref="K18:K20"/>
    <mergeCell ref="L18:L20"/>
    <mergeCell ref="M18:M20"/>
    <mergeCell ref="A2:M2"/>
    <mergeCell ref="K13:K14"/>
    <mergeCell ref="L13:L14"/>
    <mergeCell ref="K15:K17"/>
    <mergeCell ref="L15:L17"/>
    <mergeCell ref="M15:M17"/>
    <mergeCell ref="M13:M14"/>
    <mergeCell ref="K7:K10"/>
    <mergeCell ref="L7:L10"/>
    <mergeCell ref="M7:M10"/>
    <mergeCell ref="K11:K12"/>
    <mergeCell ref="L11:L12"/>
    <mergeCell ref="M11:M12"/>
  </mergeCells>
  <phoneticPr fontId="8" type="noConversion"/>
  <printOptions horizontalCentered="1"/>
  <pageMargins left="0.15748031496062992" right="0.23622047244094491" top="0.26" bottom="0.18" header="0.35" footer="0.44"/>
  <pageSetup paperSize="9" scale="89" orientation="landscape" r:id="rId1"/>
  <colBreaks count="1" manualBreakCount="1">
    <brk id="9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51"/>
  <sheetViews>
    <sheetView zoomScaleNormal="100" zoomScaleSheetLayoutView="70" workbookViewId="0">
      <pane xSplit="2" ySplit="4" topLeftCell="C5" activePane="bottomRight" state="frozen"/>
      <selection activeCell="I20" sqref="I20"/>
      <selection pane="topRight" activeCell="I20" sqref="I20"/>
      <selection pane="bottomLeft" activeCell="I20" sqref="I20"/>
      <selection pane="bottomRight" activeCell="M1" sqref="M1"/>
    </sheetView>
  </sheetViews>
  <sheetFormatPr defaultColWidth="9" defaultRowHeight="21.75" x14ac:dyDescent="0.5"/>
  <cols>
    <col min="1" max="1" width="2.875" style="2" bestFit="1" customWidth="1"/>
    <col min="2" max="2" width="40.375" style="1" bestFit="1" customWidth="1"/>
    <col min="3" max="5" width="11" style="5" customWidth="1"/>
    <col min="6" max="6" width="10.875" style="2" bestFit="1" customWidth="1"/>
    <col min="7" max="7" width="19.125" style="8" customWidth="1"/>
    <col min="8" max="8" width="35.125" style="8" hidden="1" customWidth="1"/>
    <col min="9" max="9" width="35.125" style="8" customWidth="1"/>
    <col min="10" max="10" width="16.125" style="8" hidden="1" customWidth="1"/>
    <col min="11" max="16384" width="9" style="1"/>
  </cols>
  <sheetData>
    <row r="1" spans="1:13" s="10" customFormat="1" ht="25.5" customHeight="1" x14ac:dyDescent="0.7">
      <c r="A1" s="228" t="s">
        <v>63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3" s="10" customFormat="1" ht="18.75" customHeight="1" x14ac:dyDescent="0.7">
      <c r="A2" s="182" t="s">
        <v>147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2" customFormat="1" ht="15.75" customHeight="1" x14ac:dyDescent="0.5">
      <c r="A3" s="223" t="s">
        <v>0</v>
      </c>
      <c r="B3" s="223" t="s">
        <v>1</v>
      </c>
      <c r="C3" s="229" t="s">
        <v>2</v>
      </c>
      <c r="D3" s="231" t="s">
        <v>38</v>
      </c>
      <c r="E3" s="36" t="s">
        <v>40</v>
      </c>
      <c r="F3" s="223" t="s">
        <v>3</v>
      </c>
      <c r="G3" s="230" t="s">
        <v>8</v>
      </c>
      <c r="H3" s="37"/>
      <c r="I3" s="233" t="s">
        <v>41</v>
      </c>
      <c r="J3" s="188" t="s">
        <v>11</v>
      </c>
      <c r="K3" s="223" t="s">
        <v>153</v>
      </c>
      <c r="L3" s="225" t="s">
        <v>154</v>
      </c>
      <c r="M3" s="223" t="s">
        <v>155</v>
      </c>
    </row>
    <row r="4" spans="1:13" s="2" customFormat="1" ht="15.75" customHeight="1" x14ac:dyDescent="0.5">
      <c r="A4" s="223"/>
      <c r="B4" s="223"/>
      <c r="C4" s="229"/>
      <c r="D4" s="232"/>
      <c r="E4" s="38" t="s">
        <v>39</v>
      </c>
      <c r="F4" s="223"/>
      <c r="G4" s="230"/>
      <c r="H4" s="39" t="s">
        <v>25</v>
      </c>
      <c r="I4" s="234"/>
      <c r="J4" s="188"/>
      <c r="K4" s="224"/>
      <c r="L4" s="226"/>
      <c r="M4" s="224"/>
    </row>
    <row r="5" spans="1:13" s="2" customFormat="1" ht="18.75" customHeight="1" x14ac:dyDescent="0.5">
      <c r="A5" s="55">
        <v>1</v>
      </c>
      <c r="B5" s="56" t="s">
        <v>49</v>
      </c>
      <c r="C5" s="57">
        <v>3500000</v>
      </c>
      <c r="D5" s="57">
        <v>3488000</v>
      </c>
      <c r="E5" s="200">
        <f>SUM(C5-D5)</f>
        <v>12000</v>
      </c>
      <c r="F5" s="55" t="s">
        <v>4</v>
      </c>
      <c r="G5" s="58" t="s">
        <v>9</v>
      </c>
      <c r="H5" s="59" t="s">
        <v>13</v>
      </c>
      <c r="I5" s="73" t="s">
        <v>104</v>
      </c>
      <c r="J5" s="169"/>
      <c r="K5" s="206" t="s">
        <v>156</v>
      </c>
      <c r="L5" s="208" t="s">
        <v>156</v>
      </c>
      <c r="M5" s="210" t="s">
        <v>156</v>
      </c>
    </row>
    <row r="6" spans="1:13" s="2" customFormat="1" ht="18.75" customHeight="1" x14ac:dyDescent="0.5">
      <c r="A6" s="61"/>
      <c r="B6" s="62"/>
      <c r="C6" s="63"/>
      <c r="D6" s="63"/>
      <c r="E6" s="201"/>
      <c r="F6" s="61"/>
      <c r="G6" s="67"/>
      <c r="H6" s="68"/>
      <c r="I6" s="143" t="s">
        <v>123</v>
      </c>
      <c r="J6" s="169"/>
      <c r="K6" s="206"/>
      <c r="L6" s="208"/>
      <c r="M6" s="210"/>
    </row>
    <row r="7" spans="1:13" s="2" customFormat="1" ht="18.75" customHeight="1" x14ac:dyDescent="0.5">
      <c r="A7" s="61"/>
      <c r="B7" s="62"/>
      <c r="C7" s="63"/>
      <c r="D7" s="63"/>
      <c r="E7" s="201"/>
      <c r="F7" s="61"/>
      <c r="G7" s="67"/>
      <c r="H7" s="68"/>
      <c r="I7" s="68" t="s">
        <v>88</v>
      </c>
      <c r="J7" s="23"/>
      <c r="K7" s="206"/>
      <c r="L7" s="208"/>
      <c r="M7" s="210"/>
    </row>
    <row r="8" spans="1:13" s="2" customFormat="1" ht="18.75" customHeight="1" x14ac:dyDescent="0.5">
      <c r="A8" s="61"/>
      <c r="B8" s="62"/>
      <c r="C8" s="63"/>
      <c r="D8" s="63"/>
      <c r="E8" s="201"/>
      <c r="F8" s="61"/>
      <c r="G8" s="67"/>
      <c r="H8" s="68"/>
      <c r="I8" s="68" t="s">
        <v>89</v>
      </c>
      <c r="J8" s="23"/>
      <c r="K8" s="206"/>
      <c r="L8" s="208"/>
      <c r="M8" s="210"/>
    </row>
    <row r="9" spans="1:13" s="2" customFormat="1" ht="18.75" customHeight="1" x14ac:dyDescent="0.5">
      <c r="A9" s="61"/>
      <c r="B9" s="62"/>
      <c r="C9" s="63"/>
      <c r="D9" s="63"/>
      <c r="E9" s="227"/>
      <c r="F9" s="61"/>
      <c r="G9" s="63"/>
      <c r="H9" s="60" t="s">
        <v>14</v>
      </c>
      <c r="I9" s="68" t="s">
        <v>90</v>
      </c>
      <c r="J9" s="23"/>
      <c r="K9" s="207"/>
      <c r="L9" s="209"/>
      <c r="M9" s="211"/>
    </row>
    <row r="10" spans="1:13" s="2" customFormat="1" ht="18.75" customHeight="1" x14ac:dyDescent="0.5">
      <c r="A10" s="55">
        <v>2</v>
      </c>
      <c r="B10" s="56" t="s">
        <v>50</v>
      </c>
      <c r="C10" s="57">
        <v>5000000</v>
      </c>
      <c r="D10" s="57">
        <v>4848000</v>
      </c>
      <c r="E10" s="200">
        <f t="shared" ref="E10:E15" si="0">SUM(C10-D10)</f>
        <v>152000</v>
      </c>
      <c r="F10" s="55" t="s">
        <v>4</v>
      </c>
      <c r="G10" s="58" t="s">
        <v>9</v>
      </c>
      <c r="H10" s="74" t="s">
        <v>18</v>
      </c>
      <c r="I10" s="73" t="s">
        <v>103</v>
      </c>
      <c r="J10" s="169"/>
      <c r="K10" s="214" t="s">
        <v>156</v>
      </c>
      <c r="L10" s="215" t="s">
        <v>156</v>
      </c>
      <c r="M10" s="216" t="s">
        <v>156</v>
      </c>
    </row>
    <row r="11" spans="1:13" s="2" customFormat="1" ht="18.75" customHeight="1" x14ac:dyDescent="0.5">
      <c r="A11" s="61"/>
      <c r="B11" s="62"/>
      <c r="C11" s="63"/>
      <c r="D11" s="63"/>
      <c r="E11" s="201"/>
      <c r="F11" s="61"/>
      <c r="G11" s="67"/>
      <c r="H11" s="74"/>
      <c r="I11" s="143" t="s">
        <v>135</v>
      </c>
      <c r="J11" s="169"/>
      <c r="K11" s="206"/>
      <c r="L11" s="208"/>
      <c r="M11" s="210"/>
    </row>
    <row r="12" spans="1:13" s="2" customFormat="1" ht="18.75" customHeight="1" x14ac:dyDescent="0.5">
      <c r="A12" s="61"/>
      <c r="B12" s="62"/>
      <c r="C12" s="63"/>
      <c r="D12" s="63"/>
      <c r="E12" s="201"/>
      <c r="F12" s="61"/>
      <c r="G12" s="67"/>
      <c r="H12" s="74"/>
      <c r="I12" s="68" t="s">
        <v>85</v>
      </c>
      <c r="J12" s="169"/>
      <c r="K12" s="206"/>
      <c r="L12" s="208"/>
      <c r="M12" s="210"/>
    </row>
    <row r="13" spans="1:13" s="2" customFormat="1" ht="18.75" customHeight="1" x14ac:dyDescent="0.5">
      <c r="A13" s="61"/>
      <c r="B13" s="62"/>
      <c r="C13" s="63"/>
      <c r="D13" s="63"/>
      <c r="E13" s="201"/>
      <c r="F13" s="61"/>
      <c r="G13" s="67"/>
      <c r="H13" s="74"/>
      <c r="I13" s="68" t="s">
        <v>86</v>
      </c>
      <c r="J13" s="169"/>
      <c r="K13" s="206"/>
      <c r="L13" s="208"/>
      <c r="M13" s="210"/>
    </row>
    <row r="14" spans="1:13" s="2" customFormat="1" ht="18.75" customHeight="1" x14ac:dyDescent="0.5">
      <c r="A14" s="61"/>
      <c r="B14" s="62"/>
      <c r="C14" s="63"/>
      <c r="D14" s="63"/>
      <c r="E14" s="227"/>
      <c r="F14" s="61"/>
      <c r="G14" s="63"/>
      <c r="H14" s="74" t="s">
        <v>19</v>
      </c>
      <c r="I14" s="68" t="s">
        <v>87</v>
      </c>
      <c r="J14" s="169"/>
      <c r="K14" s="207"/>
      <c r="L14" s="209"/>
      <c r="M14" s="211"/>
    </row>
    <row r="15" spans="1:13" s="2" customFormat="1" ht="18.75" customHeight="1" x14ac:dyDescent="0.5">
      <c r="A15" s="55">
        <v>3</v>
      </c>
      <c r="B15" s="56" t="s">
        <v>51</v>
      </c>
      <c r="C15" s="57">
        <v>7000000</v>
      </c>
      <c r="D15" s="57">
        <v>6849000</v>
      </c>
      <c r="E15" s="114">
        <f t="shared" si="0"/>
        <v>151000</v>
      </c>
      <c r="F15" s="55" t="s">
        <v>4</v>
      </c>
      <c r="G15" s="58" t="s">
        <v>9</v>
      </c>
      <c r="H15" s="59" t="s">
        <v>31</v>
      </c>
      <c r="I15" s="73" t="s">
        <v>98</v>
      </c>
      <c r="J15" s="169"/>
      <c r="K15" s="214" t="s">
        <v>156</v>
      </c>
      <c r="L15" s="215" t="s">
        <v>156</v>
      </c>
      <c r="M15" s="216" t="s">
        <v>156</v>
      </c>
    </row>
    <row r="16" spans="1:13" s="2" customFormat="1" ht="18.75" customHeight="1" x14ac:dyDescent="0.5">
      <c r="A16" s="61"/>
      <c r="B16" s="62"/>
      <c r="C16" s="63"/>
      <c r="D16" s="63"/>
      <c r="E16" s="115"/>
      <c r="F16" s="61"/>
      <c r="G16" s="67"/>
      <c r="H16" s="68"/>
      <c r="I16" s="68" t="s">
        <v>99</v>
      </c>
      <c r="J16" s="169"/>
      <c r="K16" s="206"/>
      <c r="L16" s="208"/>
      <c r="M16" s="210"/>
    </row>
    <row r="17" spans="1:13" s="2" customFormat="1" ht="18.75" customHeight="1" x14ac:dyDescent="0.5">
      <c r="A17" s="61"/>
      <c r="B17" s="62"/>
      <c r="C17" s="63"/>
      <c r="D17" s="63"/>
      <c r="E17" s="115"/>
      <c r="F17" s="61"/>
      <c r="G17" s="67"/>
      <c r="H17" s="68"/>
      <c r="I17" s="68" t="s">
        <v>100</v>
      </c>
      <c r="J17" s="169"/>
      <c r="K17" s="206"/>
      <c r="L17" s="208"/>
      <c r="M17" s="210"/>
    </row>
    <row r="18" spans="1:13" s="2" customFormat="1" ht="18.75" customHeight="1" x14ac:dyDescent="0.5">
      <c r="A18" s="61"/>
      <c r="B18" s="62"/>
      <c r="C18" s="63"/>
      <c r="D18" s="63"/>
      <c r="E18" s="115"/>
      <c r="F18" s="61"/>
      <c r="G18" s="63"/>
      <c r="H18" s="68" t="s">
        <v>32</v>
      </c>
      <c r="I18" s="68" t="s">
        <v>101</v>
      </c>
      <c r="J18" s="169"/>
      <c r="K18" s="206"/>
      <c r="L18" s="208"/>
      <c r="M18" s="210"/>
    </row>
    <row r="19" spans="1:13" s="2" customFormat="1" ht="18.75" customHeight="1" x14ac:dyDescent="0.5">
      <c r="A19" s="61"/>
      <c r="B19" s="62"/>
      <c r="C19" s="63"/>
      <c r="D19" s="63"/>
      <c r="E19" s="99"/>
      <c r="F19" s="106"/>
      <c r="G19" s="107"/>
      <c r="H19" s="60"/>
      <c r="I19" s="60" t="s">
        <v>102</v>
      </c>
      <c r="J19" s="169"/>
      <c r="K19" s="207"/>
      <c r="L19" s="209"/>
      <c r="M19" s="211"/>
    </row>
    <row r="20" spans="1:13" s="34" customFormat="1" ht="18.75" customHeight="1" x14ac:dyDescent="0.5">
      <c r="A20" s="45">
        <v>4</v>
      </c>
      <c r="B20" s="69" t="s">
        <v>52</v>
      </c>
      <c r="C20" s="46">
        <v>500000</v>
      </c>
      <c r="D20" s="46">
        <v>495000</v>
      </c>
      <c r="E20" s="82">
        <f t="shared" ref="E20" si="1">SUM(C20-D20)</f>
        <v>5000</v>
      </c>
      <c r="F20" s="45" t="s">
        <v>5</v>
      </c>
      <c r="G20" s="70" t="s">
        <v>9</v>
      </c>
      <c r="H20" s="48" t="s">
        <v>24</v>
      </c>
      <c r="I20" s="48" t="s">
        <v>76</v>
      </c>
      <c r="J20" s="170" t="s">
        <v>35</v>
      </c>
      <c r="K20" s="217" t="s">
        <v>156</v>
      </c>
      <c r="L20" s="219" t="s">
        <v>156</v>
      </c>
      <c r="M20" s="221" t="s">
        <v>156</v>
      </c>
    </row>
    <row r="21" spans="1:13" s="3" customFormat="1" ht="18.75" customHeight="1" x14ac:dyDescent="0.5">
      <c r="A21" s="50"/>
      <c r="B21" s="71"/>
      <c r="C21" s="51"/>
      <c r="D21" s="51"/>
      <c r="E21" s="83"/>
      <c r="F21" s="50"/>
      <c r="G21" s="51"/>
      <c r="H21" s="53"/>
      <c r="I21" s="53"/>
      <c r="J21" s="171"/>
      <c r="K21" s="218"/>
      <c r="L21" s="220"/>
      <c r="M21" s="222"/>
    </row>
    <row r="22" spans="1:13" s="3" customFormat="1" ht="18.75" customHeight="1" x14ac:dyDescent="0.5">
      <c r="A22" s="21">
        <v>5</v>
      </c>
      <c r="B22" s="33" t="s">
        <v>91</v>
      </c>
      <c r="C22" s="22">
        <v>5000000</v>
      </c>
      <c r="D22" s="22"/>
      <c r="E22" s="198"/>
      <c r="F22" s="21" t="s">
        <v>4</v>
      </c>
      <c r="G22" s="35" t="s">
        <v>53</v>
      </c>
      <c r="H22" s="20" t="s">
        <v>23</v>
      </c>
      <c r="I22" s="151" t="s">
        <v>145</v>
      </c>
      <c r="J22" s="12" t="s">
        <v>34</v>
      </c>
      <c r="K22" s="212" t="s">
        <v>156</v>
      </c>
      <c r="L22" s="212" t="s">
        <v>156</v>
      </c>
      <c r="M22" s="212" t="s">
        <v>156</v>
      </c>
    </row>
    <row r="23" spans="1:13" s="3" customFormat="1" ht="18.75" customHeight="1" x14ac:dyDescent="0.5">
      <c r="A23" s="21"/>
      <c r="B23" s="33" t="s">
        <v>92</v>
      </c>
      <c r="C23" s="22"/>
      <c r="D23" s="22"/>
      <c r="E23" s="199"/>
      <c r="F23" s="21"/>
      <c r="G23" s="22"/>
      <c r="H23" s="33" t="s">
        <v>20</v>
      </c>
      <c r="I23" s="76" t="s">
        <v>146</v>
      </c>
      <c r="J23" s="13">
        <v>23156</v>
      </c>
      <c r="K23" s="213"/>
      <c r="L23" s="213"/>
      <c r="M23" s="213"/>
    </row>
    <row r="24" spans="1:13" s="3" customFormat="1" ht="18.75" customHeight="1" x14ac:dyDescent="0.5">
      <c r="A24" s="45">
        <v>6</v>
      </c>
      <c r="B24" s="69" t="s">
        <v>54</v>
      </c>
      <c r="C24" s="46">
        <v>418000</v>
      </c>
      <c r="D24" s="46">
        <v>418000</v>
      </c>
      <c r="E24" s="77">
        <f t="shared" ref="E24" si="2">SUM(C24-D24)</f>
        <v>0</v>
      </c>
      <c r="F24" s="45" t="s">
        <v>5</v>
      </c>
      <c r="G24" s="70" t="s">
        <v>57</v>
      </c>
      <c r="H24" s="48" t="s">
        <v>15</v>
      </c>
      <c r="I24" s="48" t="s">
        <v>76</v>
      </c>
      <c r="J24" s="7"/>
      <c r="K24" s="204" t="s">
        <v>156</v>
      </c>
      <c r="L24" s="204" t="s">
        <v>156</v>
      </c>
      <c r="M24" s="204" t="s">
        <v>156</v>
      </c>
    </row>
    <row r="25" spans="1:13" s="3" customFormat="1" ht="18.75" customHeight="1" x14ac:dyDescent="0.5">
      <c r="A25" s="79"/>
      <c r="B25" s="80"/>
      <c r="C25" s="81"/>
      <c r="D25" s="81"/>
      <c r="E25" s="78"/>
      <c r="F25" s="79"/>
      <c r="G25" s="81"/>
      <c r="H25" s="80"/>
      <c r="I25" s="72"/>
      <c r="J25" s="4"/>
      <c r="K25" s="205"/>
      <c r="L25" s="205"/>
      <c r="M25" s="205"/>
    </row>
    <row r="26" spans="1:13" s="3" customFormat="1" ht="18.75" customHeight="1" x14ac:dyDescent="0.5">
      <c r="A26" s="45">
        <v>7</v>
      </c>
      <c r="B26" s="69" t="s">
        <v>55</v>
      </c>
      <c r="C26" s="46">
        <v>160000</v>
      </c>
      <c r="D26" s="46">
        <v>160000</v>
      </c>
      <c r="E26" s="202">
        <f t="shared" ref="E26:E28" si="3">SUM(C26-D26)</f>
        <v>0</v>
      </c>
      <c r="F26" s="45" t="s">
        <v>5</v>
      </c>
      <c r="G26" s="70" t="s">
        <v>58</v>
      </c>
      <c r="H26" s="49" t="s">
        <v>21</v>
      </c>
      <c r="I26" s="48" t="s">
        <v>76</v>
      </c>
      <c r="J26" s="7" t="s">
        <v>22</v>
      </c>
      <c r="K26" s="204" t="s">
        <v>156</v>
      </c>
      <c r="L26" s="204" t="s">
        <v>156</v>
      </c>
      <c r="M26" s="204" t="s">
        <v>156</v>
      </c>
    </row>
    <row r="27" spans="1:13" s="3" customFormat="1" ht="18.75" customHeight="1" x14ac:dyDescent="0.5">
      <c r="A27" s="50"/>
      <c r="B27" s="71"/>
      <c r="C27" s="51"/>
      <c r="D27" s="51"/>
      <c r="E27" s="203"/>
      <c r="F27" s="50"/>
      <c r="G27" s="51"/>
      <c r="H27" s="54"/>
      <c r="I27" s="72"/>
      <c r="J27" s="4"/>
      <c r="K27" s="205"/>
      <c r="L27" s="205"/>
      <c r="M27" s="205"/>
    </row>
    <row r="28" spans="1:13" s="3" customFormat="1" ht="18.75" customHeight="1" x14ac:dyDescent="0.5">
      <c r="A28" s="45">
        <v>8</v>
      </c>
      <c r="B28" s="69" t="s">
        <v>56</v>
      </c>
      <c r="C28" s="112">
        <v>390000</v>
      </c>
      <c r="D28" s="46">
        <v>385000</v>
      </c>
      <c r="E28" s="202">
        <f t="shared" si="3"/>
        <v>5000</v>
      </c>
      <c r="F28" s="45" t="s">
        <v>5</v>
      </c>
      <c r="G28" s="46" t="s">
        <v>59</v>
      </c>
      <c r="H28" s="48" t="s">
        <v>29</v>
      </c>
      <c r="I28" s="48" t="s">
        <v>76</v>
      </c>
      <c r="J28" s="14" t="s">
        <v>34</v>
      </c>
      <c r="K28" s="204" t="s">
        <v>156</v>
      </c>
      <c r="L28" s="204" t="s">
        <v>156</v>
      </c>
      <c r="M28" s="204" t="s">
        <v>156</v>
      </c>
    </row>
    <row r="29" spans="1:13" s="3" customFormat="1" ht="18.75" customHeight="1" x14ac:dyDescent="0.5">
      <c r="A29" s="79"/>
      <c r="B29" s="80"/>
      <c r="C29" s="113"/>
      <c r="D29" s="81"/>
      <c r="E29" s="203"/>
      <c r="F29" s="79"/>
      <c r="G29" s="81"/>
      <c r="H29" s="71" t="s">
        <v>30</v>
      </c>
      <c r="I29" s="53"/>
      <c r="J29" s="13">
        <v>23157</v>
      </c>
      <c r="K29" s="205"/>
      <c r="L29" s="205"/>
      <c r="M29" s="205"/>
    </row>
    <row r="30" spans="1:13" s="3" customFormat="1" x14ac:dyDescent="0.5">
      <c r="A30" s="40"/>
      <c r="B30" s="40" t="s">
        <v>12</v>
      </c>
      <c r="C30" s="41">
        <f>SUM(C5:C29)</f>
        <v>21968000</v>
      </c>
      <c r="D30" s="41">
        <f>SUM(D5:D29)</f>
        <v>16643000</v>
      </c>
      <c r="E30" s="41">
        <f>SUM(E5:E29)</f>
        <v>325000</v>
      </c>
      <c r="F30" s="40"/>
      <c r="G30" s="42"/>
      <c r="H30" s="40"/>
      <c r="I30" s="40"/>
      <c r="J30" s="6"/>
      <c r="K30" s="172"/>
      <c r="L30" s="172"/>
      <c r="M30" s="173"/>
    </row>
    <row r="31" spans="1:13" s="3" customFormat="1" x14ac:dyDescent="0.5">
      <c r="A31" s="2"/>
      <c r="B31" s="1"/>
      <c r="C31" s="5"/>
      <c r="D31" s="5"/>
      <c r="E31" s="5"/>
      <c r="F31" s="2"/>
      <c r="G31" s="8"/>
      <c r="H31" s="8"/>
      <c r="I31" s="8"/>
      <c r="J31" s="8"/>
    </row>
    <row r="32" spans="1:13" s="3" customFormat="1" x14ac:dyDescent="0.5">
      <c r="A32" s="2"/>
      <c r="B32" s="1"/>
      <c r="C32" s="5"/>
      <c r="D32" s="5"/>
      <c r="E32" s="5"/>
      <c r="F32" s="64" t="s">
        <v>11</v>
      </c>
      <c r="G32" s="65" t="s">
        <v>83</v>
      </c>
      <c r="H32" s="8"/>
      <c r="J32" s="8"/>
    </row>
    <row r="33" spans="1:11" s="3" customFormat="1" x14ac:dyDescent="0.5">
      <c r="A33" s="2"/>
      <c r="B33" s="1"/>
      <c r="C33" s="5"/>
      <c r="D33" s="5"/>
      <c r="E33" s="5"/>
      <c r="F33" s="2"/>
      <c r="G33" s="65" t="s">
        <v>84</v>
      </c>
      <c r="H33" s="8"/>
      <c r="J33" s="8"/>
    </row>
    <row r="34" spans="1:11" s="3" customFormat="1" x14ac:dyDescent="0.5">
      <c r="A34" s="2"/>
      <c r="B34" s="1"/>
      <c r="C34" s="5"/>
      <c r="D34" s="5"/>
      <c r="E34" s="5"/>
      <c r="F34" s="2"/>
      <c r="G34" s="65" t="s">
        <v>82</v>
      </c>
      <c r="H34" s="8"/>
      <c r="J34" s="8"/>
    </row>
    <row r="35" spans="1:11" s="3" customFormat="1" x14ac:dyDescent="0.5">
      <c r="A35" s="2"/>
      <c r="B35" s="1"/>
      <c r="C35" s="5"/>
      <c r="D35" s="5"/>
      <c r="E35" s="5"/>
      <c r="F35" s="2"/>
      <c r="G35" s="8"/>
      <c r="H35" s="8"/>
      <c r="I35" s="8"/>
      <c r="J35" s="8"/>
    </row>
    <row r="36" spans="1:11" s="3" customFormat="1" x14ac:dyDescent="0.5">
      <c r="A36" s="2"/>
      <c r="B36" s="1"/>
      <c r="C36" s="5"/>
      <c r="D36" s="5"/>
      <c r="E36" s="5"/>
      <c r="F36" s="2"/>
      <c r="G36" s="8"/>
      <c r="H36" s="8"/>
      <c r="I36" s="8"/>
      <c r="J36" s="8"/>
    </row>
    <row r="37" spans="1:11" s="3" customFormat="1" x14ac:dyDescent="0.5">
      <c r="A37" s="2"/>
      <c r="B37" s="1"/>
      <c r="C37" s="5"/>
      <c r="D37" s="5"/>
      <c r="E37" s="5"/>
      <c r="F37" s="2"/>
      <c r="G37" s="8"/>
      <c r="H37" s="8"/>
      <c r="I37" s="8"/>
      <c r="J37" s="8"/>
    </row>
    <row r="38" spans="1:11" s="3" customFormat="1" x14ac:dyDescent="0.5">
      <c r="A38" s="2"/>
      <c r="B38" s="1"/>
      <c r="C38" s="5"/>
      <c r="D38" s="5"/>
      <c r="E38" s="5"/>
      <c r="F38" s="2"/>
      <c r="G38" s="8"/>
      <c r="H38" s="8"/>
      <c r="I38" s="8"/>
      <c r="J38" s="8"/>
    </row>
    <row r="39" spans="1:11" s="3" customFormat="1" x14ac:dyDescent="0.5">
      <c r="A39" s="2"/>
      <c r="B39" s="1"/>
      <c r="C39" s="5"/>
      <c r="D39" s="5"/>
      <c r="E39" s="5"/>
      <c r="F39" s="2"/>
      <c r="G39" s="8"/>
      <c r="H39" s="8"/>
      <c r="I39" s="8"/>
      <c r="J39" s="8"/>
    </row>
    <row r="40" spans="1:11" s="3" customFormat="1" x14ac:dyDescent="0.5">
      <c r="A40" s="2"/>
      <c r="B40" s="1"/>
      <c r="C40" s="5"/>
      <c r="D40" s="5"/>
      <c r="E40" s="5"/>
      <c r="F40" s="2"/>
      <c r="G40" s="8"/>
      <c r="H40" s="8"/>
      <c r="I40" s="8"/>
      <c r="J40" s="8"/>
    </row>
    <row r="41" spans="1:11" s="3" customFormat="1" x14ac:dyDescent="0.5">
      <c r="A41" s="2"/>
      <c r="B41" s="1"/>
      <c r="C41" s="5"/>
      <c r="D41" s="5"/>
      <c r="E41" s="5"/>
      <c r="F41" s="2"/>
      <c r="G41" s="8"/>
      <c r="H41" s="8"/>
      <c r="I41" s="8"/>
      <c r="J41" s="8"/>
    </row>
    <row r="42" spans="1:11" s="3" customFormat="1" x14ac:dyDescent="0.5">
      <c r="A42" s="2"/>
      <c r="B42" s="1"/>
      <c r="C42" s="5"/>
      <c r="D42" s="5"/>
      <c r="E42" s="5"/>
      <c r="F42" s="2"/>
      <c r="G42" s="8"/>
      <c r="H42" s="8"/>
      <c r="I42" s="8"/>
      <c r="J42" s="8"/>
    </row>
    <row r="43" spans="1:11" s="3" customFormat="1" x14ac:dyDescent="0.5">
      <c r="A43" s="2"/>
      <c r="B43" s="1"/>
      <c r="C43" s="5"/>
      <c r="D43" s="5"/>
      <c r="E43" s="5"/>
      <c r="F43" s="2"/>
      <c r="G43" s="8"/>
      <c r="H43" s="8"/>
      <c r="I43" s="8"/>
      <c r="J43" s="8"/>
    </row>
    <row r="44" spans="1:11" s="3" customFormat="1" x14ac:dyDescent="0.5">
      <c r="A44" s="2"/>
      <c r="B44" s="1"/>
      <c r="C44" s="5"/>
      <c r="D44" s="5"/>
      <c r="E44" s="5"/>
      <c r="F44" s="2"/>
      <c r="G44" s="8"/>
      <c r="H44" s="8"/>
      <c r="I44" s="8"/>
      <c r="J44" s="8"/>
    </row>
    <row r="45" spans="1:11" x14ac:dyDescent="0.5">
      <c r="K45" s="3"/>
    </row>
    <row r="46" spans="1:11" x14ac:dyDescent="0.5">
      <c r="K46" s="3"/>
    </row>
    <row r="47" spans="1:11" x14ac:dyDescent="0.5">
      <c r="K47" s="3"/>
    </row>
    <row r="48" spans="1:11" x14ac:dyDescent="0.5">
      <c r="K48" s="3"/>
    </row>
    <row r="49" spans="11:11" x14ac:dyDescent="0.5">
      <c r="K49" s="3"/>
    </row>
    <row r="50" spans="11:11" x14ac:dyDescent="0.5">
      <c r="K50" s="3"/>
    </row>
    <row r="51" spans="11:11" x14ac:dyDescent="0.5">
      <c r="K51" s="3"/>
    </row>
  </sheetData>
  <mergeCells count="42">
    <mergeCell ref="A1:J1"/>
    <mergeCell ref="A3:A4"/>
    <mergeCell ref="B3:B4"/>
    <mergeCell ref="C3:C4"/>
    <mergeCell ref="F3:F4"/>
    <mergeCell ref="G3:G4"/>
    <mergeCell ref="J3:J4"/>
    <mergeCell ref="D3:D4"/>
    <mergeCell ref="I3:I4"/>
    <mergeCell ref="E10:E14"/>
    <mergeCell ref="E22:E23"/>
    <mergeCell ref="E26:E27"/>
    <mergeCell ref="E28:E29"/>
    <mergeCell ref="E5:E9"/>
    <mergeCell ref="K20:K21"/>
    <mergeCell ref="L20:L21"/>
    <mergeCell ref="M20:M21"/>
    <mergeCell ref="K3:K4"/>
    <mergeCell ref="L3:L4"/>
    <mergeCell ref="M3:M4"/>
    <mergeCell ref="K10:K14"/>
    <mergeCell ref="L10:L14"/>
    <mergeCell ref="M10:M14"/>
    <mergeCell ref="K15:K19"/>
    <mergeCell ref="L15:L19"/>
    <mergeCell ref="M15:M19"/>
    <mergeCell ref="K28:K29"/>
    <mergeCell ref="K24:K25"/>
    <mergeCell ref="K26:K27"/>
    <mergeCell ref="A2:M2"/>
    <mergeCell ref="K5:K9"/>
    <mergeCell ref="L5:L9"/>
    <mergeCell ref="M5:M9"/>
    <mergeCell ref="M26:M27"/>
    <mergeCell ref="M28:M29"/>
    <mergeCell ref="L24:L25"/>
    <mergeCell ref="L26:L27"/>
    <mergeCell ref="L28:L29"/>
    <mergeCell ref="K22:K23"/>
    <mergeCell ref="L22:L23"/>
    <mergeCell ref="M22:M23"/>
    <mergeCell ref="M24:M25"/>
  </mergeCells>
  <phoneticPr fontId="8" type="noConversion"/>
  <printOptions horizontalCentered="1"/>
  <pageMargins left="0.23622047244094491" right="0.15748031496062992" top="0.27559055118110237" bottom="0.15748031496062992" header="0.31496062992125984" footer="0.15748031496062992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21"/>
  <sheetViews>
    <sheetView zoomScaleNormal="100" zoomScaleSheetLayoutView="100" workbookViewId="0">
      <pane xSplit="2" ySplit="4" topLeftCell="D5" activePane="bottomRight" state="frozen"/>
      <selection activeCell="I20" sqref="I20"/>
      <selection pane="topRight" activeCell="I20" sqref="I20"/>
      <selection pane="bottomLeft" activeCell="I20" sqref="I20"/>
      <selection pane="bottomRight" activeCell="K1" sqref="K1"/>
    </sheetView>
  </sheetViews>
  <sheetFormatPr defaultColWidth="9" defaultRowHeight="21.75" x14ac:dyDescent="0.5"/>
  <cols>
    <col min="1" max="1" width="2.875" style="2" bestFit="1" customWidth="1"/>
    <col min="2" max="2" width="50.75" style="1" customWidth="1"/>
    <col min="3" max="3" width="12.75" style="5" customWidth="1"/>
    <col min="4" max="4" width="11.375" style="5" bestFit="1" customWidth="1"/>
    <col min="5" max="5" width="9.875" style="5" customWidth="1"/>
    <col min="6" max="6" width="9.375" style="2" bestFit="1" customWidth="1"/>
    <col min="7" max="7" width="17.375" style="5" bestFit="1" customWidth="1"/>
    <col min="8" max="8" width="38.125" style="5" customWidth="1"/>
    <col min="9" max="9" width="9.25" style="1" customWidth="1"/>
    <col min="10" max="16384" width="9" style="1"/>
  </cols>
  <sheetData>
    <row r="1" spans="1:11" s="10" customFormat="1" ht="26.25" customHeight="1" x14ac:dyDescent="0.7">
      <c r="A1" s="228" t="s">
        <v>67</v>
      </c>
      <c r="B1" s="228"/>
      <c r="C1" s="228"/>
      <c r="D1" s="228"/>
      <c r="E1" s="228"/>
      <c r="F1" s="228"/>
      <c r="G1" s="228"/>
      <c r="H1" s="228"/>
      <c r="I1" s="43"/>
    </row>
    <row r="2" spans="1:11" s="10" customFormat="1" ht="20.25" customHeight="1" x14ac:dyDescent="0.7">
      <c r="A2" s="182" t="s">
        <v>147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2" customFormat="1" ht="18.75" customHeight="1" x14ac:dyDescent="0.5">
      <c r="A3" s="236" t="s">
        <v>0</v>
      </c>
      <c r="B3" s="236" t="s">
        <v>1</v>
      </c>
      <c r="C3" s="242" t="s">
        <v>2</v>
      </c>
      <c r="D3" s="243" t="s">
        <v>38</v>
      </c>
      <c r="E3" s="158" t="s">
        <v>40</v>
      </c>
      <c r="F3" s="236" t="s">
        <v>3</v>
      </c>
      <c r="G3" s="242" t="s">
        <v>8</v>
      </c>
      <c r="H3" s="240" t="s">
        <v>41</v>
      </c>
      <c r="I3" s="236" t="s">
        <v>153</v>
      </c>
      <c r="J3" s="238" t="s">
        <v>154</v>
      </c>
      <c r="K3" s="236" t="s">
        <v>155</v>
      </c>
    </row>
    <row r="4" spans="1:11" s="2" customFormat="1" ht="18" customHeight="1" x14ac:dyDescent="0.5">
      <c r="A4" s="236"/>
      <c r="B4" s="236"/>
      <c r="C4" s="242"/>
      <c r="D4" s="244"/>
      <c r="E4" s="159" t="s">
        <v>39</v>
      </c>
      <c r="F4" s="236"/>
      <c r="G4" s="242"/>
      <c r="H4" s="241"/>
      <c r="I4" s="237"/>
      <c r="J4" s="239"/>
      <c r="K4" s="237"/>
    </row>
    <row r="5" spans="1:11" s="3" customFormat="1" x14ac:dyDescent="0.5">
      <c r="A5" s="100">
        <v>1</v>
      </c>
      <c r="B5" s="59" t="s">
        <v>69</v>
      </c>
      <c r="C5" s="101">
        <v>2361000</v>
      </c>
      <c r="D5" s="101">
        <v>2100000</v>
      </c>
      <c r="E5" s="104">
        <f>C5-D5</f>
        <v>261000</v>
      </c>
      <c r="F5" s="100" t="s">
        <v>75</v>
      </c>
      <c r="G5" s="152" t="s">
        <v>53</v>
      </c>
      <c r="H5" s="59" t="s">
        <v>140</v>
      </c>
      <c r="I5" s="210" t="s">
        <v>156</v>
      </c>
      <c r="J5" s="210" t="s">
        <v>156</v>
      </c>
      <c r="K5" s="210" t="s">
        <v>156</v>
      </c>
    </row>
    <row r="6" spans="1:11" s="3" customFormat="1" x14ac:dyDescent="0.5">
      <c r="A6" s="103"/>
      <c r="B6" s="68" t="s">
        <v>70</v>
      </c>
      <c r="C6" s="104"/>
      <c r="D6" s="104"/>
      <c r="E6" s="104"/>
      <c r="F6" s="103"/>
      <c r="G6" s="153"/>
      <c r="H6" s="68" t="s">
        <v>142</v>
      </c>
      <c r="I6" s="210"/>
      <c r="J6" s="210"/>
      <c r="K6" s="210"/>
    </row>
    <row r="7" spans="1:11" s="3" customFormat="1" x14ac:dyDescent="0.5">
      <c r="A7" s="103"/>
      <c r="B7" s="68"/>
      <c r="C7" s="104"/>
      <c r="D7" s="104"/>
      <c r="E7" s="104"/>
      <c r="F7" s="103"/>
      <c r="G7" s="153"/>
      <c r="H7" s="68" t="s">
        <v>143</v>
      </c>
      <c r="I7" s="210"/>
      <c r="J7" s="210"/>
      <c r="K7" s="210"/>
    </row>
    <row r="8" spans="1:11" s="3" customFormat="1" x14ac:dyDescent="0.5">
      <c r="A8" s="103"/>
      <c r="B8" s="68"/>
      <c r="C8" s="104"/>
      <c r="D8" s="104"/>
      <c r="E8" s="104"/>
      <c r="F8" s="103"/>
      <c r="G8" s="153"/>
      <c r="H8" s="68" t="s">
        <v>144</v>
      </c>
      <c r="I8" s="211"/>
      <c r="J8" s="211"/>
      <c r="K8" s="211"/>
    </row>
    <row r="9" spans="1:11" s="3" customFormat="1" x14ac:dyDescent="0.5">
      <c r="A9" s="55">
        <v>2</v>
      </c>
      <c r="B9" s="59" t="s">
        <v>71</v>
      </c>
      <c r="C9" s="101">
        <v>2812500</v>
      </c>
      <c r="D9" s="101">
        <v>2810000</v>
      </c>
      <c r="E9" s="101">
        <f>C9-D9</f>
        <v>2500</v>
      </c>
      <c r="F9" s="100" t="s">
        <v>5</v>
      </c>
      <c r="G9" s="162" t="s">
        <v>73</v>
      </c>
      <c r="H9" s="59" t="s">
        <v>141</v>
      </c>
      <c r="I9" s="216" t="s">
        <v>156</v>
      </c>
      <c r="J9" s="216" t="s">
        <v>156</v>
      </c>
      <c r="K9" s="216" t="s">
        <v>156</v>
      </c>
    </row>
    <row r="10" spans="1:11" s="3" customFormat="1" x14ac:dyDescent="0.5">
      <c r="A10" s="61"/>
      <c r="B10" s="68" t="s">
        <v>72</v>
      </c>
      <c r="C10" s="104"/>
      <c r="D10" s="104"/>
      <c r="E10" s="104"/>
      <c r="F10" s="103"/>
      <c r="G10" s="157"/>
      <c r="H10" s="68" t="s">
        <v>149</v>
      </c>
      <c r="I10" s="210"/>
      <c r="J10" s="210"/>
      <c r="K10" s="210"/>
    </row>
    <row r="11" spans="1:11" s="3" customFormat="1" x14ac:dyDescent="0.5">
      <c r="A11" s="61"/>
      <c r="B11" s="68"/>
      <c r="C11" s="104"/>
      <c r="D11" s="104"/>
      <c r="E11" s="104"/>
      <c r="F11" s="103"/>
      <c r="G11" s="157"/>
      <c r="H11" s="68" t="s">
        <v>150</v>
      </c>
      <c r="I11" s="210"/>
      <c r="J11" s="210"/>
      <c r="K11" s="210"/>
    </row>
    <row r="12" spans="1:11" s="3" customFormat="1" x14ac:dyDescent="0.5">
      <c r="A12" s="61"/>
      <c r="B12" s="68"/>
      <c r="C12" s="104"/>
      <c r="D12" s="104"/>
      <c r="E12" s="104"/>
      <c r="F12" s="103"/>
      <c r="G12" s="157"/>
      <c r="H12" s="68" t="s">
        <v>151</v>
      </c>
      <c r="I12" s="210"/>
      <c r="J12" s="210"/>
      <c r="K12" s="210"/>
    </row>
    <row r="13" spans="1:11" s="3" customFormat="1" x14ac:dyDescent="0.5">
      <c r="A13" s="106"/>
      <c r="B13" s="60"/>
      <c r="C13" s="154"/>
      <c r="D13" s="154"/>
      <c r="E13" s="154"/>
      <c r="F13" s="155"/>
      <c r="G13" s="156"/>
      <c r="H13" s="60" t="s">
        <v>152</v>
      </c>
      <c r="I13" s="211"/>
      <c r="J13" s="211"/>
      <c r="K13" s="211"/>
    </row>
    <row r="14" spans="1:11" s="3" customFormat="1" x14ac:dyDescent="0.5">
      <c r="A14" s="21"/>
      <c r="B14" s="20"/>
      <c r="C14" s="44"/>
      <c r="D14" s="44"/>
      <c r="E14" s="44"/>
      <c r="F14" s="66"/>
      <c r="G14" s="108"/>
      <c r="H14" s="33"/>
      <c r="I14" s="33"/>
      <c r="J14" s="212"/>
      <c r="K14" s="212"/>
    </row>
    <row r="15" spans="1:11" s="3" customFormat="1" x14ac:dyDescent="0.5">
      <c r="A15" s="21"/>
      <c r="B15" s="20"/>
      <c r="C15" s="44"/>
      <c r="D15" s="44"/>
      <c r="E15" s="44"/>
      <c r="F15" s="66"/>
      <c r="G15" s="108"/>
      <c r="H15" s="33"/>
      <c r="I15" s="33"/>
      <c r="J15" s="235"/>
      <c r="K15" s="235"/>
    </row>
    <row r="16" spans="1:11" s="3" customFormat="1" x14ac:dyDescent="0.5">
      <c r="A16" s="21"/>
      <c r="B16" s="20"/>
      <c r="C16" s="44"/>
      <c r="D16" s="44"/>
      <c r="E16" s="44"/>
      <c r="F16" s="66"/>
      <c r="G16" s="108"/>
      <c r="H16" s="33"/>
      <c r="I16" s="174"/>
      <c r="J16" s="213"/>
      <c r="K16" s="213"/>
    </row>
    <row r="17" spans="1:11" x14ac:dyDescent="0.5">
      <c r="A17" s="160"/>
      <c r="B17" s="160" t="s">
        <v>7</v>
      </c>
      <c r="C17" s="161">
        <f>SUM(C5:C16)</f>
        <v>5173500</v>
      </c>
      <c r="D17" s="161">
        <f>SUM(D5:D16)</f>
        <v>4910000</v>
      </c>
      <c r="E17" s="161">
        <f>SUM(E5:E16)</f>
        <v>263500</v>
      </c>
      <c r="F17" s="160"/>
      <c r="G17" s="161"/>
      <c r="H17" s="160"/>
      <c r="I17" s="175"/>
      <c r="J17" s="175"/>
      <c r="K17" s="175"/>
    </row>
    <row r="19" spans="1:11" x14ac:dyDescent="0.5">
      <c r="F19" s="64" t="s">
        <v>11</v>
      </c>
      <c r="G19" s="65" t="s">
        <v>77</v>
      </c>
    </row>
    <row r="20" spans="1:11" x14ac:dyDescent="0.5">
      <c r="G20" s="65" t="s">
        <v>79</v>
      </c>
    </row>
    <row r="21" spans="1:11" x14ac:dyDescent="0.5">
      <c r="G21" s="65" t="s">
        <v>78</v>
      </c>
    </row>
  </sheetData>
  <mergeCells count="20">
    <mergeCell ref="H3:H4"/>
    <mergeCell ref="A1:H1"/>
    <mergeCell ref="A3:A4"/>
    <mergeCell ref="B3:B4"/>
    <mergeCell ref="C3:C4"/>
    <mergeCell ref="F3:F4"/>
    <mergeCell ref="G3:G4"/>
    <mergeCell ref="D3:D4"/>
    <mergeCell ref="A2:K2"/>
    <mergeCell ref="I3:I4"/>
    <mergeCell ref="J3:J4"/>
    <mergeCell ref="K3:K4"/>
    <mergeCell ref="J5:J8"/>
    <mergeCell ref="K5:K8"/>
    <mergeCell ref="J9:J13"/>
    <mergeCell ref="K9:K13"/>
    <mergeCell ref="J14:J16"/>
    <mergeCell ref="K14:K16"/>
    <mergeCell ref="I5:I8"/>
    <mergeCell ref="I9:I13"/>
  </mergeCells>
  <phoneticPr fontId="8" type="noConversion"/>
  <printOptions horizontalCentered="1"/>
  <pageMargins left="0.31496062992125984" right="0.15748031496062992" top="0.78740157480314965" bottom="0.23622047244094491" header="0.15748031496062992" footer="0.15748031496062992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8154B-3DF4-4D02-B113-F94C5C4C2701}">
  <dimension ref="A1:G33"/>
  <sheetViews>
    <sheetView view="pageBreakPreview" zoomScale="85" zoomScaleNormal="55" zoomScaleSheetLayoutView="85" workbookViewId="0">
      <selection activeCell="G19" sqref="G19"/>
    </sheetView>
  </sheetViews>
  <sheetFormatPr defaultColWidth="9" defaultRowHeight="24" x14ac:dyDescent="0.55000000000000004"/>
  <cols>
    <col min="1" max="1" width="4.625" style="116" customWidth="1"/>
    <col min="2" max="2" width="48.125" style="116" bestFit="1" customWidth="1"/>
    <col min="3" max="3" width="15" style="116" bestFit="1" customWidth="1"/>
    <col min="4" max="4" width="13.625" style="116" bestFit="1" customWidth="1"/>
    <col min="5" max="5" width="11.875" style="116" bestFit="1" customWidth="1"/>
    <col min="6" max="6" width="11.25" style="116" bestFit="1" customWidth="1"/>
    <col min="7" max="7" width="33.625" style="116" bestFit="1" customWidth="1"/>
    <col min="8" max="16384" width="9" style="116"/>
  </cols>
  <sheetData>
    <row r="1" spans="1:7" ht="27.75" x14ac:dyDescent="0.65">
      <c r="A1" s="249" t="s">
        <v>120</v>
      </c>
      <c r="B1" s="249"/>
      <c r="C1" s="249"/>
      <c r="D1" s="249"/>
      <c r="E1" s="141"/>
      <c r="F1" s="141"/>
    </row>
    <row r="2" spans="1:7" x14ac:dyDescent="0.55000000000000004">
      <c r="B2" s="120" t="s">
        <v>115</v>
      </c>
      <c r="C2" s="130">
        <v>43544300</v>
      </c>
      <c r="D2" s="117"/>
      <c r="E2" s="117"/>
      <c r="F2" s="117"/>
    </row>
    <row r="3" spans="1:7" x14ac:dyDescent="0.55000000000000004">
      <c r="B3" s="120" t="s">
        <v>114</v>
      </c>
      <c r="C3" s="130">
        <v>18766300</v>
      </c>
      <c r="D3" s="118"/>
      <c r="E3" s="118"/>
      <c r="F3" s="118"/>
    </row>
    <row r="4" spans="1:7" x14ac:dyDescent="0.55000000000000004">
      <c r="B4" s="120" t="s">
        <v>113</v>
      </c>
      <c r="C4" s="130">
        <v>41590000</v>
      </c>
      <c r="D4" s="118"/>
      <c r="E4" s="118"/>
      <c r="F4" s="118"/>
    </row>
    <row r="5" spans="1:7" x14ac:dyDescent="0.55000000000000004">
      <c r="B5" s="131" t="s">
        <v>108</v>
      </c>
      <c r="C5" s="132">
        <f>SUM(C2:C4)</f>
        <v>103900600</v>
      </c>
      <c r="D5" s="117"/>
      <c r="E5" s="117"/>
      <c r="F5" s="117"/>
      <c r="G5" s="119"/>
    </row>
    <row r="6" spans="1:7" x14ac:dyDescent="0.55000000000000004">
      <c r="A6" s="120" t="s">
        <v>116</v>
      </c>
      <c r="B6" s="120"/>
      <c r="C6" s="121"/>
      <c r="D6" s="122"/>
      <c r="E6" s="122"/>
      <c r="F6" s="122"/>
    </row>
    <row r="7" spans="1:7" x14ac:dyDescent="0.55000000000000004">
      <c r="A7" s="123" t="s">
        <v>0</v>
      </c>
      <c r="B7" s="123" t="s">
        <v>1</v>
      </c>
      <c r="C7" s="123" t="s">
        <v>125</v>
      </c>
      <c r="D7" s="123" t="s">
        <v>109</v>
      </c>
      <c r="E7" s="247" t="s">
        <v>11</v>
      </c>
      <c r="F7" s="247"/>
      <c r="G7" s="247"/>
    </row>
    <row r="8" spans="1:7" x14ac:dyDescent="0.55000000000000004">
      <c r="A8" s="110">
        <v>1</v>
      </c>
      <c r="B8" s="31" t="s">
        <v>45</v>
      </c>
      <c r="C8" s="84">
        <v>57200</v>
      </c>
      <c r="D8" s="124">
        <v>55800</v>
      </c>
      <c r="E8" s="248"/>
      <c r="F8" s="248"/>
      <c r="G8" s="248"/>
    </row>
    <row r="9" spans="1:7" x14ac:dyDescent="0.55000000000000004">
      <c r="A9" s="21">
        <v>2</v>
      </c>
      <c r="B9" s="31" t="s">
        <v>52</v>
      </c>
      <c r="C9" s="25">
        <v>500000</v>
      </c>
      <c r="D9" s="25">
        <v>495000</v>
      </c>
      <c r="E9" s="248"/>
      <c r="F9" s="248"/>
      <c r="G9" s="248"/>
    </row>
    <row r="10" spans="1:7" x14ac:dyDescent="0.55000000000000004">
      <c r="A10" s="110">
        <v>3</v>
      </c>
      <c r="B10" s="31" t="s">
        <v>54</v>
      </c>
      <c r="C10" s="25">
        <v>418000</v>
      </c>
      <c r="D10" s="25">
        <v>418000</v>
      </c>
      <c r="E10" s="248"/>
      <c r="F10" s="248"/>
      <c r="G10" s="248"/>
    </row>
    <row r="11" spans="1:7" x14ac:dyDescent="0.55000000000000004">
      <c r="A11" s="21">
        <v>4</v>
      </c>
      <c r="B11" s="31" t="s">
        <v>55</v>
      </c>
      <c r="C11" s="25">
        <v>160000</v>
      </c>
      <c r="D11" s="25">
        <v>160000</v>
      </c>
      <c r="E11" s="248"/>
      <c r="F11" s="248"/>
      <c r="G11" s="248"/>
    </row>
    <row r="12" spans="1:7" x14ac:dyDescent="0.55000000000000004">
      <c r="A12" s="110">
        <v>5</v>
      </c>
      <c r="B12" s="31" t="s">
        <v>56</v>
      </c>
      <c r="C12" s="124">
        <v>390000</v>
      </c>
      <c r="D12" s="25">
        <v>385000</v>
      </c>
      <c r="E12" s="248"/>
      <c r="F12" s="248"/>
      <c r="G12" s="248"/>
    </row>
    <row r="13" spans="1:7" x14ac:dyDescent="0.55000000000000004">
      <c r="A13" s="125"/>
      <c r="B13" s="123" t="s">
        <v>110</v>
      </c>
      <c r="C13" s="111">
        <f>SUM(C8:C12)</f>
        <v>1525200</v>
      </c>
      <c r="D13" s="111">
        <f>SUM(D8:D12)</f>
        <v>1513800</v>
      </c>
      <c r="E13" s="248"/>
      <c r="F13" s="248"/>
      <c r="G13" s="248"/>
    </row>
    <row r="14" spans="1:7" ht="12" customHeight="1" x14ac:dyDescent="0.55000000000000004">
      <c r="D14" s="122"/>
      <c r="E14" s="122"/>
      <c r="F14" s="122"/>
    </row>
    <row r="15" spans="1:7" x14ac:dyDescent="0.55000000000000004">
      <c r="A15" s="120" t="s">
        <v>118</v>
      </c>
      <c r="D15" s="122"/>
      <c r="E15" s="122"/>
      <c r="F15" s="122"/>
    </row>
    <row r="16" spans="1:7" ht="25.5" customHeight="1" x14ac:dyDescent="0.55000000000000004">
      <c r="A16" s="123" t="s">
        <v>0</v>
      </c>
      <c r="B16" s="123" t="s">
        <v>1</v>
      </c>
      <c r="C16" s="123" t="s">
        <v>125</v>
      </c>
      <c r="D16" s="123" t="s">
        <v>111</v>
      </c>
      <c r="E16" s="123" t="s">
        <v>109</v>
      </c>
      <c r="F16" s="123" t="s">
        <v>132</v>
      </c>
      <c r="G16" s="123" t="s">
        <v>121</v>
      </c>
    </row>
    <row r="17" spans="1:7" x14ac:dyDescent="0.55000000000000004">
      <c r="A17" s="146">
        <v>1</v>
      </c>
      <c r="B17" s="147" t="s">
        <v>117</v>
      </c>
      <c r="C17" s="148">
        <v>14263100</v>
      </c>
      <c r="D17" s="148">
        <v>14000000</v>
      </c>
      <c r="E17" s="148">
        <v>0</v>
      </c>
      <c r="F17" s="124">
        <f>D17-E17</f>
        <v>14000000</v>
      </c>
      <c r="G17" s="140" t="s">
        <v>122</v>
      </c>
    </row>
    <row r="18" spans="1:7" ht="87" x14ac:dyDescent="0.55000000000000004">
      <c r="A18" s="146">
        <v>2</v>
      </c>
      <c r="B18" s="134" t="s">
        <v>49</v>
      </c>
      <c r="C18" s="124">
        <v>3500000</v>
      </c>
      <c r="D18" s="124">
        <v>3488000</v>
      </c>
      <c r="E18" s="124">
        <v>348800</v>
      </c>
      <c r="F18" s="124">
        <f>D18-E18</f>
        <v>3139200</v>
      </c>
      <c r="G18" s="140" t="s">
        <v>137</v>
      </c>
    </row>
    <row r="19" spans="1:7" ht="108.75" x14ac:dyDescent="0.55000000000000004">
      <c r="A19" s="146">
        <v>3</v>
      </c>
      <c r="B19" s="134" t="s">
        <v>50</v>
      </c>
      <c r="C19" s="124">
        <v>5000000</v>
      </c>
      <c r="D19" s="124">
        <v>4848000</v>
      </c>
      <c r="E19" s="124">
        <v>484800</v>
      </c>
      <c r="F19" s="124">
        <f>D19-E19</f>
        <v>4363200</v>
      </c>
      <c r="G19" s="140" t="s">
        <v>136</v>
      </c>
    </row>
    <row r="20" spans="1:7" x14ac:dyDescent="0.55000000000000004">
      <c r="A20" s="146">
        <v>4</v>
      </c>
      <c r="B20" s="134" t="s">
        <v>51</v>
      </c>
      <c r="C20" s="124">
        <v>7000000</v>
      </c>
      <c r="D20" s="124">
        <v>6849000</v>
      </c>
      <c r="E20" s="124">
        <v>0</v>
      </c>
      <c r="F20" s="124">
        <f>D20-E20</f>
        <v>6849000</v>
      </c>
      <c r="G20" s="140" t="s">
        <v>122</v>
      </c>
    </row>
    <row r="21" spans="1:7" x14ac:dyDescent="0.55000000000000004">
      <c r="A21" s="126"/>
      <c r="B21" s="123" t="s">
        <v>112</v>
      </c>
      <c r="C21" s="111">
        <f>SUM(C17:C20)</f>
        <v>29763100</v>
      </c>
      <c r="D21" s="111">
        <f>SUM(D17:D20)</f>
        <v>29185000</v>
      </c>
      <c r="E21" s="111">
        <f>SUM(E17:E20)</f>
        <v>833600</v>
      </c>
      <c r="F21" s="111">
        <f>SUM(F17:F20)</f>
        <v>28351400</v>
      </c>
      <c r="G21" s="140"/>
    </row>
    <row r="22" spans="1:7" ht="12.75" customHeight="1" x14ac:dyDescent="0.55000000000000004">
      <c r="G22" s="142"/>
    </row>
    <row r="23" spans="1:7" x14ac:dyDescent="0.55000000000000004">
      <c r="A23" s="120" t="s">
        <v>119</v>
      </c>
      <c r="G23" s="142"/>
    </row>
    <row r="24" spans="1:7" ht="43.5" x14ac:dyDescent="0.55000000000000004">
      <c r="A24" s="144" t="s">
        <v>0</v>
      </c>
      <c r="B24" s="144" t="s">
        <v>1</v>
      </c>
      <c r="C24" s="144" t="s">
        <v>125</v>
      </c>
      <c r="D24" s="145" t="s">
        <v>126</v>
      </c>
      <c r="E24" s="250" t="s">
        <v>121</v>
      </c>
      <c r="F24" s="250"/>
      <c r="G24" s="250"/>
    </row>
    <row r="25" spans="1:7" s="139" customFormat="1" ht="132" customHeight="1" x14ac:dyDescent="0.2">
      <c r="A25" s="133">
        <v>1</v>
      </c>
      <c r="B25" s="134" t="s">
        <v>43</v>
      </c>
      <c r="C25" s="124">
        <v>6500000</v>
      </c>
      <c r="D25" s="124">
        <v>6390000</v>
      </c>
      <c r="E25" s="245" t="s">
        <v>129</v>
      </c>
      <c r="F25" s="245"/>
      <c r="G25" s="245"/>
    </row>
    <row r="26" spans="1:7" ht="24" customHeight="1" x14ac:dyDescent="0.55000000000000004">
      <c r="A26" s="127">
        <v>2</v>
      </c>
      <c r="B26" s="135" t="s">
        <v>45</v>
      </c>
      <c r="C26" s="84">
        <v>756000</v>
      </c>
      <c r="D26" s="97">
        <v>579000</v>
      </c>
      <c r="E26" s="245" t="s">
        <v>148</v>
      </c>
      <c r="F26" s="245"/>
      <c r="G26" s="245"/>
    </row>
    <row r="27" spans="1:7" x14ac:dyDescent="0.55000000000000004">
      <c r="A27" s="128"/>
      <c r="B27" s="136" t="s">
        <v>46</v>
      </c>
      <c r="C27" s="85"/>
      <c r="D27" s="98"/>
      <c r="E27" s="245"/>
      <c r="F27" s="245"/>
      <c r="G27" s="245"/>
    </row>
    <row r="28" spans="1:7" ht="24" customHeight="1" x14ac:dyDescent="0.55000000000000004">
      <c r="A28" s="127">
        <v>3</v>
      </c>
      <c r="B28" s="137" t="s">
        <v>133</v>
      </c>
      <c r="C28" s="84">
        <v>18766300</v>
      </c>
      <c r="D28" s="84">
        <v>18484000</v>
      </c>
      <c r="E28" s="245" t="s">
        <v>124</v>
      </c>
      <c r="F28" s="245"/>
      <c r="G28" s="245"/>
    </row>
    <row r="29" spans="1:7" x14ac:dyDescent="0.55000000000000004">
      <c r="A29" s="129"/>
      <c r="B29" s="138" t="s">
        <v>134</v>
      </c>
      <c r="C29" s="90"/>
      <c r="D29" s="90"/>
      <c r="E29" s="245"/>
      <c r="F29" s="245"/>
      <c r="G29" s="245"/>
    </row>
    <row r="30" spans="1:7" ht="24" customHeight="1" x14ac:dyDescent="0.55000000000000004">
      <c r="A30" s="127">
        <v>4</v>
      </c>
      <c r="B30" s="137" t="s">
        <v>127</v>
      </c>
      <c r="C30" s="97">
        <v>41590000</v>
      </c>
      <c r="D30" s="84">
        <v>41200000</v>
      </c>
      <c r="E30" s="245" t="s">
        <v>128</v>
      </c>
      <c r="F30" s="245"/>
      <c r="G30" s="245"/>
    </row>
    <row r="31" spans="1:7" ht="108.75" customHeight="1" x14ac:dyDescent="0.55000000000000004">
      <c r="A31" s="128"/>
      <c r="B31" s="138"/>
      <c r="C31" s="85"/>
      <c r="D31" s="85"/>
      <c r="E31" s="245"/>
      <c r="F31" s="245"/>
      <c r="G31" s="245"/>
    </row>
    <row r="32" spans="1:7" ht="98.25" customHeight="1" x14ac:dyDescent="0.55000000000000004">
      <c r="A32" s="150">
        <v>5</v>
      </c>
      <c r="B32" s="149" t="s">
        <v>131</v>
      </c>
      <c r="C32" s="124">
        <v>5000000</v>
      </c>
      <c r="D32" s="124">
        <v>4920000</v>
      </c>
      <c r="E32" s="245" t="s">
        <v>130</v>
      </c>
      <c r="F32" s="245"/>
      <c r="G32" s="245"/>
    </row>
    <row r="33" spans="1:7" x14ac:dyDescent="0.55000000000000004">
      <c r="A33" s="125"/>
      <c r="B33" s="123" t="s">
        <v>108</v>
      </c>
      <c r="C33" s="111">
        <f>SUM(C25:C32)</f>
        <v>72612300</v>
      </c>
      <c r="D33" s="111">
        <f>SUM(D25:D32)</f>
        <v>71573000</v>
      </c>
      <c r="E33" s="246"/>
      <c r="F33" s="246"/>
      <c r="G33" s="246"/>
    </row>
  </sheetData>
  <mergeCells count="15">
    <mergeCell ref="A1:D1"/>
    <mergeCell ref="E24:G24"/>
    <mergeCell ref="E25:G25"/>
    <mergeCell ref="E26:G27"/>
    <mergeCell ref="E28:G29"/>
    <mergeCell ref="E9:G9"/>
    <mergeCell ref="E10:G10"/>
    <mergeCell ref="E11:G11"/>
    <mergeCell ref="E12:G12"/>
    <mergeCell ref="E13:G13"/>
    <mergeCell ref="E30:G31"/>
    <mergeCell ref="E32:G32"/>
    <mergeCell ref="E33:G33"/>
    <mergeCell ref="E7:G7"/>
    <mergeCell ref="E8:G8"/>
  </mergeCells>
  <pageMargins left="0.51181102362204722" right="0.15748031496062992" top="0.47244094488188981" bottom="0.19685039370078741" header="0.31496062992125984" footer="0.62992125984251968"/>
  <pageSetup paperSize="9" scale="64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งบลงทุน (ครุภัณฑ์)</vt:lpstr>
      <vt:lpstr>งบลงทุน (ที่ดิน สิ่งก่อสร้าง)</vt:lpstr>
      <vt:lpstr>งบรายจ่ายอื่น</vt:lpstr>
      <vt:lpstr>สรุป</vt:lpstr>
      <vt:lpstr>งบรายจ่ายอื่น!Print_Area</vt:lpstr>
      <vt:lpstr>'งบลงทุน (ครุภัณฑ์)'!Print_Area</vt:lpstr>
      <vt:lpstr>'งบลงทุน (ที่ดิน สิ่งก่อสร้าง)'!Print_Area</vt:lpstr>
      <vt:lpstr>สรุป!Print_Area</vt:lpstr>
      <vt:lpstr>งบรายจ่ายอื่น!Print_Titles</vt:lpstr>
      <vt:lpstr>'งบลงทุน (ครุภัณฑ์)'!Print_Titles</vt:lpstr>
      <vt:lpstr>'งบลงทุน (ที่ดิน สิ่งก่อสร้าง)'!Print_Titles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พรทิพย์ พ่วงรอด</dc:creator>
  <cp:lastModifiedBy>Ittipol Tongwarn</cp:lastModifiedBy>
  <cp:lastPrinted>2021-03-17T02:33:16Z</cp:lastPrinted>
  <dcterms:created xsi:type="dcterms:W3CDTF">2019-04-17T11:02:13Z</dcterms:created>
  <dcterms:modified xsi:type="dcterms:W3CDTF">2022-04-20T07:11:15Z</dcterms:modified>
</cp:coreProperties>
</file>